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26e0c2421a60fb/DataAnalytics/2021-Spring/Slides/"/>
    </mc:Choice>
  </mc:AlternateContent>
  <xr:revisionPtr revIDLastSave="105" documentId="13_ncr:40009_{17BB5986-BEF3-4A25-B755-1FA2240DDC14}" xr6:coauthVersionLast="46" xr6:coauthVersionMax="46" xr10:uidLastSave="{B307220B-1AD2-4556-9CCB-42459B085392}"/>
  <bookViews>
    <workbookView xWindow="-120" yWindow="-120" windowWidth="29040" windowHeight="16440" activeTab="4" xr2:uid="{00000000-000D-0000-FFFF-FFFF00000000}"/>
  </bookViews>
  <sheets>
    <sheet name="Summary" sheetId="6" r:id="rId1"/>
    <sheet name="0-Sepal-length" sheetId="4" r:id="rId2"/>
    <sheet name="1-Sepal-Width" sheetId="3" r:id="rId3"/>
    <sheet name="2-Petal-length" sheetId="2" r:id="rId4"/>
    <sheet name="3-Petal-width" sheetId="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107" i="4" l="1"/>
  <c r="AA107" i="4"/>
  <c r="AB107" i="4" s="1"/>
  <c r="X107" i="4"/>
  <c r="Y107" i="4" s="1"/>
  <c r="U107" i="4"/>
  <c r="V107" i="4" s="1"/>
  <c r="R107" i="4"/>
  <c r="M107" i="4" s="1"/>
  <c r="O107" i="4"/>
  <c r="P107" i="4" s="1"/>
  <c r="L107" i="4"/>
  <c r="I107" i="4"/>
  <c r="J107" i="4" s="1"/>
  <c r="AD106" i="4"/>
  <c r="AA106" i="4"/>
  <c r="X106" i="4"/>
  <c r="Y106" i="4" s="1"/>
  <c r="U106" i="4"/>
  <c r="V106" i="4" s="1"/>
  <c r="R106" i="4"/>
  <c r="O106" i="4"/>
  <c r="P106" i="4" s="1"/>
  <c r="L106" i="4"/>
  <c r="M106" i="4" s="1"/>
  <c r="I106" i="4"/>
  <c r="J106" i="4" s="1"/>
  <c r="AD105" i="4"/>
  <c r="AB105" i="4"/>
  <c r="AA105" i="4"/>
  <c r="X105" i="4"/>
  <c r="Y105" i="4" s="1"/>
  <c r="U105" i="4"/>
  <c r="V105" i="4" s="1"/>
  <c r="AE105" i="4" s="1"/>
  <c r="R105" i="4"/>
  <c r="O105" i="4"/>
  <c r="P105" i="4" s="1"/>
  <c r="L105" i="4"/>
  <c r="M105" i="4" s="1"/>
  <c r="J105" i="4"/>
  <c r="I105" i="4"/>
  <c r="AD104" i="4"/>
  <c r="AB104" i="4" s="1"/>
  <c r="AA104" i="4"/>
  <c r="X104" i="4"/>
  <c r="Y104" i="4" s="1"/>
  <c r="V104" i="4"/>
  <c r="U104" i="4"/>
  <c r="R104" i="4"/>
  <c r="P104" i="4" s="1"/>
  <c r="O104" i="4"/>
  <c r="L104" i="4"/>
  <c r="M104" i="4" s="1"/>
  <c r="I104" i="4"/>
  <c r="J104" i="4" s="1"/>
  <c r="AD103" i="4"/>
  <c r="AA103" i="4"/>
  <c r="X103" i="4"/>
  <c r="Y103" i="4" s="1"/>
  <c r="U103" i="4"/>
  <c r="V103" i="4" s="1"/>
  <c r="R103" i="4"/>
  <c r="O103" i="4"/>
  <c r="L103" i="4"/>
  <c r="M103" i="4" s="1"/>
  <c r="I103" i="4"/>
  <c r="J103" i="4" s="1"/>
  <c r="AD102" i="4"/>
  <c r="AA102" i="4"/>
  <c r="AB102" i="4" s="1"/>
  <c r="X102" i="4"/>
  <c r="Y102" i="4" s="1"/>
  <c r="U102" i="4"/>
  <c r="V102" i="4" s="1"/>
  <c r="R102" i="4"/>
  <c r="O102" i="4"/>
  <c r="P102" i="4" s="1"/>
  <c r="L102" i="4"/>
  <c r="M102" i="4" s="1"/>
  <c r="J102" i="4"/>
  <c r="I102" i="4"/>
  <c r="AD101" i="4"/>
  <c r="AA101" i="4"/>
  <c r="X101" i="4"/>
  <c r="Y101" i="4" s="1"/>
  <c r="U101" i="4"/>
  <c r="V101" i="4" s="1"/>
  <c r="R101" i="4"/>
  <c r="P101" i="4" s="1"/>
  <c r="O101" i="4"/>
  <c r="L101" i="4"/>
  <c r="M101" i="4" s="1"/>
  <c r="I101" i="4"/>
  <c r="J101" i="4" s="1"/>
  <c r="AD100" i="4"/>
  <c r="AA100" i="4"/>
  <c r="X100" i="4"/>
  <c r="Y100" i="4" s="1"/>
  <c r="V100" i="4"/>
  <c r="U100" i="4"/>
  <c r="R100" i="4"/>
  <c r="P100" i="4"/>
  <c r="O100" i="4"/>
  <c r="L100" i="4"/>
  <c r="I100" i="4"/>
  <c r="J100" i="4" s="1"/>
  <c r="AD99" i="4"/>
  <c r="AB99" i="4" s="1"/>
  <c r="AA99" i="4"/>
  <c r="X99" i="4"/>
  <c r="Y99" i="4" s="1"/>
  <c r="U99" i="4"/>
  <c r="V99" i="4" s="1"/>
  <c r="R99" i="4"/>
  <c r="O99" i="4"/>
  <c r="P99" i="4" s="1"/>
  <c r="L99" i="4"/>
  <c r="M99" i="4" s="1"/>
  <c r="I99" i="4"/>
  <c r="J99" i="4" s="1"/>
  <c r="AD98" i="4"/>
  <c r="AA98" i="4"/>
  <c r="X98" i="4"/>
  <c r="Y98" i="4" s="1"/>
  <c r="V98" i="4"/>
  <c r="U98" i="4"/>
  <c r="R98" i="4"/>
  <c r="O98" i="4"/>
  <c r="P98" i="4" s="1"/>
  <c r="L98" i="4"/>
  <c r="M98" i="4" s="1"/>
  <c r="I98" i="4"/>
  <c r="J98" i="4" s="1"/>
  <c r="AD97" i="4"/>
  <c r="AA97" i="4"/>
  <c r="X97" i="4"/>
  <c r="Y97" i="4" s="1"/>
  <c r="U97" i="4"/>
  <c r="V97" i="4" s="1"/>
  <c r="R97" i="4"/>
  <c r="P97" i="4"/>
  <c r="O97" i="4"/>
  <c r="L97" i="4"/>
  <c r="I97" i="4"/>
  <c r="J97" i="4" s="1"/>
  <c r="AD96" i="4"/>
  <c r="AA96" i="4"/>
  <c r="AB96" i="4" s="1"/>
  <c r="X96" i="4"/>
  <c r="Y96" i="4" s="1"/>
  <c r="U96" i="4"/>
  <c r="V96" i="4" s="1"/>
  <c r="R96" i="4"/>
  <c r="P96" i="4" s="1"/>
  <c r="O96" i="4"/>
  <c r="L96" i="4"/>
  <c r="M96" i="4" s="1"/>
  <c r="J96" i="4"/>
  <c r="I96" i="4"/>
  <c r="AD95" i="4"/>
  <c r="AA95" i="4"/>
  <c r="X95" i="4"/>
  <c r="Y95" i="4" s="1"/>
  <c r="U95" i="4"/>
  <c r="V95" i="4" s="1"/>
  <c r="R95" i="4"/>
  <c r="O95" i="4"/>
  <c r="P95" i="4" s="1"/>
  <c r="L95" i="4"/>
  <c r="I95" i="4"/>
  <c r="J95" i="4" s="1"/>
  <c r="AD94" i="4"/>
  <c r="AA94" i="4"/>
  <c r="AB94" i="4" s="1"/>
  <c r="Y94" i="4"/>
  <c r="X94" i="4"/>
  <c r="U94" i="4"/>
  <c r="V94" i="4" s="1"/>
  <c r="R94" i="4"/>
  <c r="O94" i="4"/>
  <c r="P94" i="4" s="1"/>
  <c r="L94" i="4"/>
  <c r="M94" i="4" s="1"/>
  <c r="I94" i="4"/>
  <c r="J94" i="4" s="1"/>
  <c r="AD93" i="4"/>
  <c r="AA93" i="4"/>
  <c r="AB93" i="4" s="1"/>
  <c r="X93" i="4"/>
  <c r="U93" i="4"/>
  <c r="V93" i="4" s="1"/>
  <c r="R93" i="4"/>
  <c r="O93" i="4"/>
  <c r="L93" i="4"/>
  <c r="J93" i="4"/>
  <c r="I93" i="4"/>
  <c r="AD92" i="4"/>
  <c r="AB92" i="4"/>
  <c r="AA92" i="4"/>
  <c r="X92" i="4"/>
  <c r="V92" i="4"/>
  <c r="U92" i="4"/>
  <c r="R92" i="4"/>
  <c r="O92" i="4"/>
  <c r="L92" i="4"/>
  <c r="M92" i="4" s="1"/>
  <c r="I92" i="4"/>
  <c r="J92" i="4" s="1"/>
  <c r="AD91" i="4"/>
  <c r="Y91" i="4" s="1"/>
  <c r="AA91" i="4"/>
  <c r="AB91" i="4" s="1"/>
  <c r="X91" i="4"/>
  <c r="U91" i="4"/>
  <c r="V91" i="4" s="1"/>
  <c r="R91" i="4"/>
  <c r="P91" i="4" s="1"/>
  <c r="O91" i="4"/>
  <c r="L91" i="4"/>
  <c r="M91" i="4" s="1"/>
  <c r="I91" i="4"/>
  <c r="J91" i="4" s="1"/>
  <c r="AD90" i="4"/>
  <c r="AA90" i="4"/>
  <c r="AB90" i="4" s="1"/>
  <c r="X90" i="4"/>
  <c r="U90" i="4"/>
  <c r="V90" i="4" s="1"/>
  <c r="R90" i="4"/>
  <c r="O90" i="4"/>
  <c r="P90" i="4" s="1"/>
  <c r="L90" i="4"/>
  <c r="M90" i="4" s="1"/>
  <c r="I90" i="4"/>
  <c r="J90" i="4" s="1"/>
  <c r="S90" i="4" s="1"/>
  <c r="AD89" i="4"/>
  <c r="AA89" i="4"/>
  <c r="AB89" i="4" s="1"/>
  <c r="X89" i="4"/>
  <c r="Y89" i="4" s="1"/>
  <c r="V89" i="4"/>
  <c r="U89" i="4"/>
  <c r="R89" i="4"/>
  <c r="P89" i="4" s="1"/>
  <c r="O89" i="4"/>
  <c r="L89" i="4"/>
  <c r="I89" i="4"/>
  <c r="J89" i="4" s="1"/>
  <c r="AD88" i="4"/>
  <c r="AA88" i="4"/>
  <c r="Y88" i="4"/>
  <c r="X88" i="4"/>
  <c r="V88" i="4"/>
  <c r="U88" i="4"/>
  <c r="R88" i="4"/>
  <c r="O88" i="4"/>
  <c r="P88" i="4" s="1"/>
  <c r="L88" i="4"/>
  <c r="I88" i="4"/>
  <c r="J88" i="4" s="1"/>
  <c r="AD87" i="4"/>
  <c r="AB87" i="4" s="1"/>
  <c r="AA87" i="4"/>
  <c r="X87" i="4"/>
  <c r="U87" i="4"/>
  <c r="V87" i="4" s="1"/>
  <c r="R87" i="4"/>
  <c r="O87" i="4"/>
  <c r="P87" i="4" s="1"/>
  <c r="L87" i="4"/>
  <c r="M87" i="4" s="1"/>
  <c r="I87" i="4"/>
  <c r="J87" i="4" s="1"/>
  <c r="AD86" i="4"/>
  <c r="AA86" i="4"/>
  <c r="AB86" i="4" s="1"/>
  <c r="X86" i="4"/>
  <c r="U86" i="4"/>
  <c r="V86" i="4" s="1"/>
  <c r="R86" i="4"/>
  <c r="O86" i="4"/>
  <c r="M86" i="4"/>
  <c r="L86" i="4"/>
  <c r="I86" i="4"/>
  <c r="J86" i="4" s="1"/>
  <c r="AD85" i="4"/>
  <c r="AA85" i="4"/>
  <c r="AB85" i="4" s="1"/>
  <c r="X85" i="4"/>
  <c r="U85" i="4"/>
  <c r="V85" i="4" s="1"/>
  <c r="R85" i="4"/>
  <c r="O85" i="4"/>
  <c r="P85" i="4" s="1"/>
  <c r="L85" i="4"/>
  <c r="M85" i="4" s="1"/>
  <c r="I85" i="4"/>
  <c r="J85" i="4" s="1"/>
  <c r="AD84" i="4"/>
  <c r="AA84" i="4"/>
  <c r="AB84" i="4" s="1"/>
  <c r="X84" i="4"/>
  <c r="U84" i="4"/>
  <c r="V84" i="4" s="1"/>
  <c r="R84" i="4"/>
  <c r="P84" i="4"/>
  <c r="O84" i="4"/>
  <c r="L84" i="4"/>
  <c r="J84" i="4"/>
  <c r="I84" i="4"/>
  <c r="AD83" i="4"/>
  <c r="AA83" i="4"/>
  <c r="AB83" i="4" s="1"/>
  <c r="X83" i="4"/>
  <c r="Y83" i="4" s="1"/>
  <c r="U83" i="4"/>
  <c r="V83" i="4" s="1"/>
  <c r="R83" i="4"/>
  <c r="M83" i="4" s="1"/>
  <c r="O83" i="4"/>
  <c r="L83" i="4"/>
  <c r="I83" i="4"/>
  <c r="J83" i="4" s="1"/>
  <c r="AD82" i="4"/>
  <c r="AA82" i="4"/>
  <c r="Y82" i="4"/>
  <c r="X82" i="4"/>
  <c r="U82" i="4"/>
  <c r="V82" i="4" s="1"/>
  <c r="R82" i="4"/>
  <c r="M82" i="4" s="1"/>
  <c r="O82" i="4"/>
  <c r="P82" i="4" s="1"/>
  <c r="L82" i="4"/>
  <c r="I82" i="4"/>
  <c r="J82" i="4" s="1"/>
  <c r="AD81" i="4"/>
  <c r="AB81" i="4"/>
  <c r="AA81" i="4"/>
  <c r="X81" i="4"/>
  <c r="U81" i="4"/>
  <c r="V81" i="4" s="1"/>
  <c r="R81" i="4"/>
  <c r="O81" i="4"/>
  <c r="L81" i="4"/>
  <c r="M81" i="4" s="1"/>
  <c r="I81" i="4"/>
  <c r="J81" i="4" s="1"/>
  <c r="AD80" i="4"/>
  <c r="AB80" i="4"/>
  <c r="AA80" i="4"/>
  <c r="X80" i="4"/>
  <c r="Y80" i="4" s="1"/>
  <c r="V80" i="4"/>
  <c r="U80" i="4"/>
  <c r="R80" i="4"/>
  <c r="O80" i="4"/>
  <c r="L80" i="4"/>
  <c r="M80" i="4" s="1"/>
  <c r="I80" i="4"/>
  <c r="J80" i="4" s="1"/>
  <c r="AD79" i="4"/>
  <c r="AA79" i="4"/>
  <c r="AB79" i="4" s="1"/>
  <c r="X79" i="4"/>
  <c r="U79" i="4"/>
  <c r="V79" i="4" s="1"/>
  <c r="R79" i="4"/>
  <c r="O79" i="4"/>
  <c r="L79" i="4"/>
  <c r="M79" i="4" s="1"/>
  <c r="I79" i="4"/>
  <c r="J79" i="4" s="1"/>
  <c r="AD78" i="4"/>
  <c r="AB78" i="4"/>
  <c r="AA78" i="4"/>
  <c r="X78" i="4"/>
  <c r="Y78" i="4" s="1"/>
  <c r="U78" i="4"/>
  <c r="V78" i="4" s="1"/>
  <c r="R78" i="4"/>
  <c r="O78" i="4"/>
  <c r="P78" i="4" s="1"/>
  <c r="L78" i="4"/>
  <c r="I78" i="4"/>
  <c r="J78" i="4" s="1"/>
  <c r="AD77" i="4"/>
  <c r="AA77" i="4"/>
  <c r="X77" i="4"/>
  <c r="Y77" i="4" s="1"/>
  <c r="U77" i="4"/>
  <c r="V77" i="4" s="1"/>
  <c r="R77" i="4"/>
  <c r="M77" i="4" s="1"/>
  <c r="O77" i="4"/>
  <c r="L77" i="4"/>
  <c r="I77" i="4"/>
  <c r="J77" i="4" s="1"/>
  <c r="AD76" i="4"/>
  <c r="AA76" i="4"/>
  <c r="X76" i="4"/>
  <c r="Y76" i="4" s="1"/>
  <c r="U76" i="4"/>
  <c r="V76" i="4" s="1"/>
  <c r="R76" i="4"/>
  <c r="P76" i="4"/>
  <c r="O76" i="4"/>
  <c r="L76" i="4"/>
  <c r="M76" i="4" s="1"/>
  <c r="I76" i="4"/>
  <c r="J76" i="4" s="1"/>
  <c r="AD75" i="4"/>
  <c r="AA75" i="4"/>
  <c r="AB75" i="4" s="1"/>
  <c r="X75" i="4"/>
  <c r="U75" i="4"/>
  <c r="V75" i="4" s="1"/>
  <c r="R75" i="4"/>
  <c r="P75" i="4" s="1"/>
  <c r="O75" i="4"/>
  <c r="L75" i="4"/>
  <c r="M75" i="4" s="1"/>
  <c r="I75" i="4"/>
  <c r="J75" i="4" s="1"/>
  <c r="AD74" i="4"/>
  <c r="AA74" i="4"/>
  <c r="AB74" i="4" s="1"/>
  <c r="X74" i="4"/>
  <c r="V74" i="4"/>
  <c r="U74" i="4"/>
  <c r="R74" i="4"/>
  <c r="O74" i="4"/>
  <c r="P74" i="4" s="1"/>
  <c r="M74" i="4"/>
  <c r="L74" i="4"/>
  <c r="I74" i="4"/>
  <c r="J74" i="4" s="1"/>
  <c r="AD73" i="4"/>
  <c r="AA73" i="4"/>
  <c r="AB73" i="4" s="1"/>
  <c r="X73" i="4"/>
  <c r="Y73" i="4" s="1"/>
  <c r="U73" i="4"/>
  <c r="V73" i="4" s="1"/>
  <c r="R73" i="4"/>
  <c r="P73" i="4"/>
  <c r="O73" i="4"/>
  <c r="L73" i="4"/>
  <c r="M73" i="4" s="1"/>
  <c r="I73" i="4"/>
  <c r="J73" i="4" s="1"/>
  <c r="AD72" i="4"/>
  <c r="AB72" i="4"/>
  <c r="AA72" i="4"/>
  <c r="X72" i="4"/>
  <c r="Y72" i="4" s="1"/>
  <c r="U72" i="4"/>
  <c r="V72" i="4" s="1"/>
  <c r="R72" i="4"/>
  <c r="O72" i="4"/>
  <c r="P72" i="4" s="1"/>
  <c r="L72" i="4"/>
  <c r="I72" i="4"/>
  <c r="J72" i="4" s="1"/>
  <c r="AD71" i="4"/>
  <c r="AA71" i="4"/>
  <c r="AB71" i="4" s="1"/>
  <c r="X71" i="4"/>
  <c r="V71" i="4"/>
  <c r="U71" i="4"/>
  <c r="R71" i="4"/>
  <c r="O71" i="4"/>
  <c r="L71" i="4"/>
  <c r="I71" i="4"/>
  <c r="J71" i="4" s="1"/>
  <c r="AD70" i="4"/>
  <c r="AA70" i="4"/>
  <c r="AB70" i="4" s="1"/>
  <c r="Y70" i="4"/>
  <c r="X70" i="4"/>
  <c r="U70" i="4"/>
  <c r="V70" i="4" s="1"/>
  <c r="R70" i="4"/>
  <c r="P70" i="4"/>
  <c r="O70" i="4"/>
  <c r="L70" i="4"/>
  <c r="I70" i="4"/>
  <c r="J70" i="4" s="1"/>
  <c r="AD69" i="4"/>
  <c r="AB69" i="4" s="1"/>
  <c r="AA69" i="4"/>
  <c r="X69" i="4"/>
  <c r="Y69" i="4" s="1"/>
  <c r="U69" i="4"/>
  <c r="V69" i="4" s="1"/>
  <c r="R69" i="4"/>
  <c r="O69" i="4"/>
  <c r="P69" i="4" s="1"/>
  <c r="L69" i="4"/>
  <c r="M69" i="4" s="1"/>
  <c r="J69" i="4"/>
  <c r="I69" i="4"/>
  <c r="AD68" i="4"/>
  <c r="AA68" i="4"/>
  <c r="AB68" i="4" s="1"/>
  <c r="X68" i="4"/>
  <c r="U68" i="4"/>
  <c r="V68" i="4" s="1"/>
  <c r="R68" i="4"/>
  <c r="O68" i="4"/>
  <c r="M68" i="4"/>
  <c r="L68" i="4"/>
  <c r="J68" i="4"/>
  <c r="I68" i="4"/>
  <c r="AD67" i="4"/>
  <c r="AA67" i="4"/>
  <c r="X67" i="4"/>
  <c r="Y67" i="4" s="1"/>
  <c r="U67" i="4"/>
  <c r="V67" i="4" s="1"/>
  <c r="R67" i="4"/>
  <c r="O67" i="4"/>
  <c r="L67" i="4"/>
  <c r="M67" i="4" s="1"/>
  <c r="I67" i="4"/>
  <c r="J67" i="4" s="1"/>
  <c r="AD66" i="4"/>
  <c r="AA66" i="4"/>
  <c r="AB66" i="4" s="1"/>
  <c r="X66" i="4"/>
  <c r="U66" i="4"/>
  <c r="V66" i="4" s="1"/>
  <c r="R66" i="4"/>
  <c r="O66" i="4"/>
  <c r="L66" i="4"/>
  <c r="J66" i="4"/>
  <c r="I66" i="4"/>
  <c r="AD65" i="4"/>
  <c r="AA65" i="4"/>
  <c r="AB65" i="4" s="1"/>
  <c r="X65" i="4"/>
  <c r="Y65" i="4" s="1"/>
  <c r="U65" i="4"/>
  <c r="V65" i="4" s="1"/>
  <c r="R65" i="4"/>
  <c r="M65" i="4" s="1"/>
  <c r="O65" i="4"/>
  <c r="P65" i="4" s="1"/>
  <c r="L65" i="4"/>
  <c r="I65" i="4"/>
  <c r="J65" i="4" s="1"/>
  <c r="AD64" i="4"/>
  <c r="AA64" i="4"/>
  <c r="Y64" i="4"/>
  <c r="X64" i="4"/>
  <c r="U64" i="4"/>
  <c r="V64" i="4" s="1"/>
  <c r="R64" i="4"/>
  <c r="O64" i="4"/>
  <c r="P64" i="4" s="1"/>
  <c r="L64" i="4"/>
  <c r="I64" i="4"/>
  <c r="J64" i="4" s="1"/>
  <c r="AD63" i="4"/>
  <c r="AB63" i="4"/>
  <c r="AA63" i="4"/>
  <c r="X63" i="4"/>
  <c r="U63" i="4"/>
  <c r="V63" i="4" s="1"/>
  <c r="R63" i="4"/>
  <c r="O63" i="4"/>
  <c r="P63" i="4" s="1"/>
  <c r="L63" i="4"/>
  <c r="M63" i="4" s="1"/>
  <c r="J63" i="4"/>
  <c r="I63" i="4"/>
  <c r="AD62" i="4"/>
  <c r="AA62" i="4"/>
  <c r="X62" i="4"/>
  <c r="Y62" i="4" s="1"/>
  <c r="V62" i="4"/>
  <c r="U62" i="4"/>
  <c r="R62" i="4"/>
  <c r="O62" i="4"/>
  <c r="L62" i="4"/>
  <c r="M62" i="4" s="1"/>
  <c r="I62" i="4"/>
  <c r="J62" i="4" s="1"/>
  <c r="AD61" i="4"/>
  <c r="Y61" i="4" s="1"/>
  <c r="AA61" i="4"/>
  <c r="X61" i="4"/>
  <c r="U61" i="4"/>
  <c r="V61" i="4" s="1"/>
  <c r="R61" i="4"/>
  <c r="P61" i="4" s="1"/>
  <c r="O61" i="4"/>
  <c r="M61" i="4"/>
  <c r="L61" i="4"/>
  <c r="I61" i="4"/>
  <c r="J61" i="4" s="1"/>
  <c r="AD60" i="4"/>
  <c r="AA60" i="4"/>
  <c r="AB60" i="4" s="1"/>
  <c r="X60" i="4"/>
  <c r="U60" i="4"/>
  <c r="V60" i="4" s="1"/>
  <c r="R60" i="4"/>
  <c r="P60" i="4"/>
  <c r="O60" i="4"/>
  <c r="L60" i="4"/>
  <c r="J60" i="4"/>
  <c r="I60" i="4"/>
  <c r="AD59" i="4"/>
  <c r="AB59" i="4"/>
  <c r="AA59" i="4"/>
  <c r="X59" i="4"/>
  <c r="Y59" i="4" s="1"/>
  <c r="U59" i="4"/>
  <c r="V59" i="4" s="1"/>
  <c r="R59" i="4"/>
  <c r="M59" i="4" s="1"/>
  <c r="O59" i="4"/>
  <c r="L59" i="4"/>
  <c r="I59" i="4"/>
  <c r="J59" i="4" s="1"/>
  <c r="AD58" i="4"/>
  <c r="AA58" i="4"/>
  <c r="Y58" i="4"/>
  <c r="X58" i="4"/>
  <c r="U58" i="4"/>
  <c r="V58" i="4" s="1"/>
  <c r="R58" i="4"/>
  <c r="O58" i="4"/>
  <c r="L58" i="4"/>
  <c r="I58" i="4"/>
  <c r="J58" i="4" s="1"/>
  <c r="AD57" i="4"/>
  <c r="AA57" i="4"/>
  <c r="AB57" i="4" s="1"/>
  <c r="Y57" i="4"/>
  <c r="X57" i="4"/>
  <c r="U57" i="4"/>
  <c r="V57" i="4" s="1"/>
  <c r="R57" i="4"/>
  <c r="O57" i="4"/>
  <c r="P57" i="4" s="1"/>
  <c r="L57" i="4"/>
  <c r="M57" i="4" s="1"/>
  <c r="J57" i="4"/>
  <c r="I57" i="4"/>
  <c r="AD56" i="4"/>
  <c r="AB56" i="4" s="1"/>
  <c r="AA56" i="4"/>
  <c r="X56" i="4"/>
  <c r="Y56" i="4" s="1"/>
  <c r="V56" i="4"/>
  <c r="U56" i="4"/>
  <c r="R56" i="4"/>
  <c r="M56" i="4" s="1"/>
  <c r="O56" i="4"/>
  <c r="L56" i="4"/>
  <c r="J56" i="4"/>
  <c r="I56" i="4"/>
  <c r="AD55" i="4"/>
  <c r="AA55" i="4"/>
  <c r="X55" i="4"/>
  <c r="V55" i="4"/>
  <c r="U55" i="4"/>
  <c r="R55" i="4"/>
  <c r="O55" i="4"/>
  <c r="L55" i="4"/>
  <c r="M55" i="4" s="1"/>
  <c r="I55" i="4"/>
  <c r="J55" i="4" s="1"/>
  <c r="AD54" i="4"/>
  <c r="AA54" i="4"/>
  <c r="X54" i="4"/>
  <c r="U54" i="4"/>
  <c r="V54" i="4" s="1"/>
  <c r="R54" i="4"/>
  <c r="O54" i="4"/>
  <c r="P54" i="4" s="1"/>
  <c r="L54" i="4"/>
  <c r="M54" i="4" s="1"/>
  <c r="I54" i="4"/>
  <c r="J54" i="4" s="1"/>
  <c r="S54" i="4" s="1"/>
  <c r="AD53" i="4"/>
  <c r="AA53" i="4"/>
  <c r="AB53" i="4" s="1"/>
  <c r="X53" i="4"/>
  <c r="Y53" i="4" s="1"/>
  <c r="U53" i="4"/>
  <c r="V53" i="4" s="1"/>
  <c r="R53" i="4"/>
  <c r="M53" i="4" s="1"/>
  <c r="O53" i="4"/>
  <c r="P53" i="4" s="1"/>
  <c r="L53" i="4"/>
  <c r="I53" i="4"/>
  <c r="J53" i="4" s="1"/>
  <c r="AD52" i="4"/>
  <c r="AA52" i="4"/>
  <c r="X52" i="4"/>
  <c r="Y52" i="4" s="1"/>
  <c r="U52" i="4"/>
  <c r="V52" i="4" s="1"/>
  <c r="R52" i="4"/>
  <c r="O52" i="4"/>
  <c r="P52" i="4" s="1"/>
  <c r="L52" i="4"/>
  <c r="I52" i="4"/>
  <c r="J52" i="4" s="1"/>
  <c r="AD51" i="4"/>
  <c r="AA51" i="4"/>
  <c r="AB51" i="4" s="1"/>
  <c r="X51" i="4"/>
  <c r="Y51" i="4" s="1"/>
  <c r="U51" i="4"/>
  <c r="V51" i="4" s="1"/>
  <c r="R51" i="4"/>
  <c r="O51" i="4"/>
  <c r="P51" i="4" s="1"/>
  <c r="L51" i="4"/>
  <c r="J51" i="4"/>
  <c r="I51" i="4"/>
  <c r="AD50" i="4"/>
  <c r="AA50" i="4"/>
  <c r="X50" i="4"/>
  <c r="V50" i="4"/>
  <c r="U50" i="4"/>
  <c r="R50" i="4"/>
  <c r="O50" i="4"/>
  <c r="P50" i="4" s="1"/>
  <c r="L50" i="4"/>
  <c r="M50" i="4" s="1"/>
  <c r="I50" i="4"/>
  <c r="J50" i="4" s="1"/>
  <c r="AD49" i="4"/>
  <c r="AA49" i="4"/>
  <c r="X49" i="4"/>
  <c r="U49" i="4"/>
  <c r="V49" i="4" s="1"/>
  <c r="R49" i="4"/>
  <c r="P49" i="4"/>
  <c r="O49" i="4"/>
  <c r="L49" i="4"/>
  <c r="M49" i="4" s="1"/>
  <c r="I49" i="4"/>
  <c r="J49" i="4" s="1"/>
  <c r="AD48" i="4"/>
  <c r="AA48" i="4"/>
  <c r="AB48" i="4" s="1"/>
  <c r="X48" i="4"/>
  <c r="U48" i="4"/>
  <c r="V48" i="4" s="1"/>
  <c r="R48" i="4"/>
  <c r="O48" i="4"/>
  <c r="P48" i="4" s="1"/>
  <c r="L48" i="4"/>
  <c r="M48" i="4" s="1"/>
  <c r="I48" i="4"/>
  <c r="J48" i="4" s="1"/>
  <c r="AD47" i="4"/>
  <c r="AB47" i="4"/>
  <c r="AA47" i="4"/>
  <c r="X47" i="4"/>
  <c r="Y47" i="4" s="1"/>
  <c r="U47" i="4"/>
  <c r="V47" i="4" s="1"/>
  <c r="R47" i="4"/>
  <c r="O47" i="4"/>
  <c r="L47" i="4"/>
  <c r="J47" i="4"/>
  <c r="I47" i="4"/>
  <c r="AD46" i="4"/>
  <c r="Y46" i="4" s="1"/>
  <c r="AA46" i="4"/>
  <c r="X46" i="4"/>
  <c r="U46" i="4"/>
  <c r="V46" i="4" s="1"/>
  <c r="R46" i="4"/>
  <c r="O46" i="4"/>
  <c r="L46" i="4"/>
  <c r="I46" i="4"/>
  <c r="J46" i="4" s="1"/>
  <c r="AD45" i="4"/>
  <c r="AB45" i="4" s="1"/>
  <c r="AA45" i="4"/>
  <c r="Y45" i="4"/>
  <c r="X45" i="4"/>
  <c r="U45" i="4"/>
  <c r="V45" i="4" s="1"/>
  <c r="R45" i="4"/>
  <c r="O45" i="4"/>
  <c r="P45" i="4" s="1"/>
  <c r="L45" i="4"/>
  <c r="J45" i="4"/>
  <c r="I45" i="4"/>
  <c r="AD44" i="4"/>
  <c r="AB44" i="4"/>
  <c r="AA44" i="4"/>
  <c r="X44" i="4"/>
  <c r="Y44" i="4" s="1"/>
  <c r="V44" i="4"/>
  <c r="U44" i="4"/>
  <c r="R44" i="4"/>
  <c r="M44" i="4" s="1"/>
  <c r="O44" i="4"/>
  <c r="L44" i="4"/>
  <c r="J44" i="4"/>
  <c r="I44" i="4"/>
  <c r="AD43" i="4"/>
  <c r="AA43" i="4"/>
  <c r="X43" i="4"/>
  <c r="Y43" i="4" s="1"/>
  <c r="U43" i="4"/>
  <c r="V43" i="4" s="1"/>
  <c r="R43" i="4"/>
  <c r="O43" i="4"/>
  <c r="L43" i="4"/>
  <c r="M43" i="4" s="1"/>
  <c r="I43" i="4"/>
  <c r="J43" i="4" s="1"/>
  <c r="AD42" i="4"/>
  <c r="AA42" i="4"/>
  <c r="X42" i="4"/>
  <c r="U42" i="4"/>
  <c r="V42" i="4" s="1"/>
  <c r="R42" i="4"/>
  <c r="O42" i="4"/>
  <c r="L42" i="4"/>
  <c r="J42" i="4"/>
  <c r="I42" i="4"/>
  <c r="AD41" i="4"/>
  <c r="AA41" i="4"/>
  <c r="X41" i="4"/>
  <c r="U41" i="4"/>
  <c r="V41" i="4" s="1"/>
  <c r="R41" i="4"/>
  <c r="M41" i="4" s="1"/>
  <c r="O41" i="4"/>
  <c r="L41" i="4"/>
  <c r="I41" i="4"/>
  <c r="J41" i="4" s="1"/>
  <c r="AD40" i="4"/>
  <c r="AA40" i="4"/>
  <c r="Y40" i="4"/>
  <c r="X40" i="4"/>
  <c r="U40" i="4"/>
  <c r="V40" i="4" s="1"/>
  <c r="R40" i="4"/>
  <c r="P40" i="4"/>
  <c r="O40" i="4"/>
  <c r="L40" i="4"/>
  <c r="M40" i="4" s="1"/>
  <c r="I40" i="4"/>
  <c r="J40" i="4" s="1"/>
  <c r="AD39" i="4"/>
  <c r="AB39" i="4"/>
  <c r="AA39" i="4"/>
  <c r="X39" i="4"/>
  <c r="Y39" i="4" s="1"/>
  <c r="U39" i="4"/>
  <c r="V39" i="4" s="1"/>
  <c r="R39" i="4"/>
  <c r="P39" i="4"/>
  <c r="O39" i="4"/>
  <c r="L39" i="4"/>
  <c r="M39" i="4" s="1"/>
  <c r="I39" i="4"/>
  <c r="J39" i="4" s="1"/>
  <c r="AD38" i="4"/>
  <c r="AA38" i="4"/>
  <c r="X38" i="4"/>
  <c r="Y38" i="4" s="1"/>
  <c r="V38" i="4"/>
  <c r="U38" i="4"/>
  <c r="R38" i="4"/>
  <c r="M38" i="4" s="1"/>
  <c r="O38" i="4"/>
  <c r="L38" i="4"/>
  <c r="I38" i="4"/>
  <c r="J38" i="4" s="1"/>
  <c r="AD37" i="4"/>
  <c r="Y37" i="4" s="1"/>
  <c r="AA37" i="4"/>
  <c r="AB37" i="4" s="1"/>
  <c r="X37" i="4"/>
  <c r="U37" i="4"/>
  <c r="V37" i="4" s="1"/>
  <c r="R37" i="4"/>
  <c r="P37" i="4" s="1"/>
  <c r="O37" i="4"/>
  <c r="M37" i="4"/>
  <c r="L37" i="4"/>
  <c r="I37" i="4"/>
  <c r="J37" i="4" s="1"/>
  <c r="AD36" i="4"/>
  <c r="AB36" i="4"/>
  <c r="AA36" i="4"/>
  <c r="X36" i="4"/>
  <c r="U36" i="4"/>
  <c r="V36" i="4" s="1"/>
  <c r="R36" i="4"/>
  <c r="P36" i="4"/>
  <c r="O36" i="4"/>
  <c r="L36" i="4"/>
  <c r="M36" i="4" s="1"/>
  <c r="J36" i="4"/>
  <c r="S36" i="4" s="1"/>
  <c r="I36" i="4"/>
  <c r="AD35" i="4"/>
  <c r="AA35" i="4"/>
  <c r="AB35" i="4" s="1"/>
  <c r="X35" i="4"/>
  <c r="V35" i="4"/>
  <c r="U35" i="4"/>
  <c r="R35" i="4"/>
  <c r="O35" i="4"/>
  <c r="P35" i="4" s="1"/>
  <c r="L35" i="4"/>
  <c r="I35" i="4"/>
  <c r="J35" i="4" s="1"/>
  <c r="AD34" i="4"/>
  <c r="AA34" i="4"/>
  <c r="AB34" i="4" s="1"/>
  <c r="X34" i="4"/>
  <c r="Y34" i="4" s="1"/>
  <c r="U34" i="4"/>
  <c r="V34" i="4" s="1"/>
  <c r="R34" i="4"/>
  <c r="M34" i="4" s="1"/>
  <c r="O34" i="4"/>
  <c r="L34" i="4"/>
  <c r="I34" i="4"/>
  <c r="J34" i="4" s="1"/>
  <c r="AD33" i="4"/>
  <c r="AB33" i="4"/>
  <c r="AA33" i="4"/>
  <c r="Y33" i="4"/>
  <c r="X33" i="4"/>
  <c r="U33" i="4"/>
  <c r="V33" i="4" s="1"/>
  <c r="R33" i="4"/>
  <c r="O33" i="4"/>
  <c r="P33" i="4" s="1"/>
  <c r="L33" i="4"/>
  <c r="I33" i="4"/>
  <c r="J33" i="4" s="1"/>
  <c r="AD32" i="4"/>
  <c r="AA32" i="4"/>
  <c r="AB32" i="4" s="1"/>
  <c r="X32" i="4"/>
  <c r="Y32" i="4" s="1"/>
  <c r="V32" i="4"/>
  <c r="U32" i="4"/>
  <c r="R32" i="4"/>
  <c r="M32" i="4" s="1"/>
  <c r="O32" i="4"/>
  <c r="L32" i="4"/>
  <c r="I32" i="4"/>
  <c r="J32" i="4" s="1"/>
  <c r="AD31" i="4"/>
  <c r="AA31" i="4"/>
  <c r="AB31" i="4" s="1"/>
  <c r="X31" i="4"/>
  <c r="Y31" i="4" s="1"/>
  <c r="V31" i="4"/>
  <c r="AE31" i="4" s="1"/>
  <c r="U31" i="4"/>
  <c r="R31" i="4"/>
  <c r="M31" i="4" s="1"/>
  <c r="O31" i="4"/>
  <c r="P31" i="4" s="1"/>
  <c r="L31" i="4"/>
  <c r="I31" i="4"/>
  <c r="J31" i="4" s="1"/>
  <c r="AD30" i="4"/>
  <c r="AB30" i="4" s="1"/>
  <c r="AA30" i="4"/>
  <c r="X30" i="4"/>
  <c r="Y30" i="4" s="1"/>
  <c r="U30" i="4"/>
  <c r="V30" i="4" s="1"/>
  <c r="R30" i="4"/>
  <c r="O30" i="4"/>
  <c r="P30" i="4" s="1"/>
  <c r="L30" i="4"/>
  <c r="J30" i="4"/>
  <c r="I30" i="4"/>
  <c r="AD29" i="4"/>
  <c r="AA29" i="4"/>
  <c r="AB29" i="4" s="1"/>
  <c r="X29" i="4"/>
  <c r="Y29" i="4" s="1"/>
  <c r="U29" i="4"/>
  <c r="V29" i="4" s="1"/>
  <c r="R29" i="4"/>
  <c r="M29" i="4" s="1"/>
  <c r="O29" i="4"/>
  <c r="L29" i="4"/>
  <c r="I29" i="4"/>
  <c r="J29" i="4" s="1"/>
  <c r="AD28" i="4"/>
  <c r="Y28" i="4" s="1"/>
  <c r="AA28" i="4"/>
  <c r="AB28" i="4" s="1"/>
  <c r="X28" i="4"/>
  <c r="U28" i="4"/>
  <c r="V28" i="4" s="1"/>
  <c r="R28" i="4"/>
  <c r="O28" i="4"/>
  <c r="P28" i="4" s="1"/>
  <c r="L28" i="4"/>
  <c r="M28" i="4" s="1"/>
  <c r="I28" i="4"/>
  <c r="J28" i="4" s="1"/>
  <c r="AD27" i="4"/>
  <c r="AB27" i="4"/>
  <c r="AA27" i="4"/>
  <c r="Y27" i="4"/>
  <c r="X27" i="4"/>
  <c r="U27" i="4"/>
  <c r="V27" i="4" s="1"/>
  <c r="R27" i="4"/>
  <c r="P27" i="4" s="1"/>
  <c r="O27" i="4"/>
  <c r="L27" i="4"/>
  <c r="M27" i="4" s="1"/>
  <c r="I27" i="4"/>
  <c r="J27" i="4" s="1"/>
  <c r="AD26" i="4"/>
  <c r="AA26" i="4"/>
  <c r="AB26" i="4" s="1"/>
  <c r="X26" i="4"/>
  <c r="V26" i="4"/>
  <c r="U26" i="4"/>
  <c r="R26" i="4"/>
  <c r="O26" i="4"/>
  <c r="P26" i="4" s="1"/>
  <c r="M26" i="4"/>
  <c r="L26" i="4"/>
  <c r="I26" i="4"/>
  <c r="J26" i="4" s="1"/>
  <c r="AD25" i="4"/>
  <c r="Y25" i="4" s="1"/>
  <c r="AA25" i="4"/>
  <c r="AB25" i="4" s="1"/>
  <c r="X25" i="4"/>
  <c r="V25" i="4"/>
  <c r="AE25" i="4" s="1"/>
  <c r="U25" i="4"/>
  <c r="R25" i="4"/>
  <c r="P25" i="4" s="1"/>
  <c r="O25" i="4"/>
  <c r="L25" i="4"/>
  <c r="I25" i="4"/>
  <c r="J25" i="4" s="1"/>
  <c r="AD24" i="4"/>
  <c r="AA24" i="4"/>
  <c r="AB24" i="4" s="1"/>
  <c r="X24" i="4"/>
  <c r="U24" i="4"/>
  <c r="V24" i="4" s="1"/>
  <c r="R24" i="4"/>
  <c r="P24" i="4"/>
  <c r="O24" i="4"/>
  <c r="L24" i="4"/>
  <c r="J24" i="4"/>
  <c r="I24" i="4"/>
  <c r="AD23" i="4"/>
  <c r="AB23" i="4"/>
  <c r="AA23" i="4"/>
  <c r="X23" i="4"/>
  <c r="Y23" i="4" s="1"/>
  <c r="U23" i="4"/>
  <c r="V23" i="4" s="1"/>
  <c r="R23" i="4"/>
  <c r="M23" i="4" s="1"/>
  <c r="O23" i="4"/>
  <c r="L23" i="4"/>
  <c r="J23" i="4"/>
  <c r="I23" i="4"/>
  <c r="AD22" i="4"/>
  <c r="AA22" i="4"/>
  <c r="AB22" i="4" s="1"/>
  <c r="X22" i="4"/>
  <c r="Y22" i="4" s="1"/>
  <c r="U22" i="4"/>
  <c r="V22" i="4" s="1"/>
  <c r="R22" i="4"/>
  <c r="M22" i="4" s="1"/>
  <c r="O22" i="4"/>
  <c r="P22" i="4" s="1"/>
  <c r="L22" i="4"/>
  <c r="I22" i="4"/>
  <c r="J22" i="4" s="1"/>
  <c r="AD21" i="4"/>
  <c r="AB21" i="4" s="1"/>
  <c r="AA21" i="4"/>
  <c r="Y21" i="4"/>
  <c r="X21" i="4"/>
  <c r="U21" i="4"/>
  <c r="V21" i="4" s="1"/>
  <c r="R21" i="4"/>
  <c r="P21" i="4"/>
  <c r="O21" i="4"/>
  <c r="L21" i="4"/>
  <c r="M21" i="4" s="1"/>
  <c r="J21" i="4"/>
  <c r="I21" i="4"/>
  <c r="AD20" i="4"/>
  <c r="AB20" i="4" s="1"/>
  <c r="AA20" i="4"/>
  <c r="X20" i="4"/>
  <c r="Y20" i="4" s="1"/>
  <c r="U20" i="4"/>
  <c r="V20" i="4" s="1"/>
  <c r="R20" i="4"/>
  <c r="O20" i="4"/>
  <c r="P20" i="4" s="1"/>
  <c r="L20" i="4"/>
  <c r="M20" i="4" s="1"/>
  <c r="J20" i="4"/>
  <c r="I20" i="4"/>
  <c r="AD19" i="4"/>
  <c r="AA19" i="4"/>
  <c r="X19" i="4"/>
  <c r="V19" i="4"/>
  <c r="U19" i="4"/>
  <c r="R19" i="4"/>
  <c r="O19" i="4"/>
  <c r="P19" i="4" s="1"/>
  <c r="L19" i="4"/>
  <c r="M19" i="4" s="1"/>
  <c r="I19" i="4"/>
  <c r="J19" i="4" s="1"/>
  <c r="AD18" i="4"/>
  <c r="AA18" i="4"/>
  <c r="X18" i="4"/>
  <c r="Y18" i="4" s="1"/>
  <c r="U18" i="4"/>
  <c r="V18" i="4" s="1"/>
  <c r="R18" i="4"/>
  <c r="O18" i="4"/>
  <c r="L18" i="4"/>
  <c r="I18" i="4"/>
  <c r="J18" i="4" s="1"/>
  <c r="AD17" i="4"/>
  <c r="AA17" i="4"/>
  <c r="AB17" i="4" s="1"/>
  <c r="X17" i="4"/>
  <c r="U17" i="4"/>
  <c r="V17" i="4" s="1"/>
  <c r="R17" i="4"/>
  <c r="M17" i="4" s="1"/>
  <c r="O17" i="4"/>
  <c r="L17" i="4"/>
  <c r="J17" i="4"/>
  <c r="I17" i="4"/>
  <c r="AD16" i="4"/>
  <c r="Y16" i="4" s="1"/>
  <c r="AA16" i="4"/>
  <c r="X16" i="4"/>
  <c r="U16" i="4"/>
  <c r="V16" i="4" s="1"/>
  <c r="R16" i="4"/>
  <c r="O16" i="4"/>
  <c r="P16" i="4" s="1"/>
  <c r="L16" i="4"/>
  <c r="I16" i="4"/>
  <c r="J16" i="4" s="1"/>
  <c r="AD15" i="4"/>
  <c r="AA15" i="4"/>
  <c r="AB15" i="4" s="1"/>
  <c r="X15" i="4"/>
  <c r="Y15" i="4" s="1"/>
  <c r="U15" i="4"/>
  <c r="V15" i="4" s="1"/>
  <c r="R15" i="4"/>
  <c r="P15" i="4" s="1"/>
  <c r="O15" i="4"/>
  <c r="L15" i="4"/>
  <c r="J15" i="4"/>
  <c r="I15" i="4"/>
  <c r="AD14" i="4"/>
  <c r="AA14" i="4"/>
  <c r="AB14" i="4" s="1"/>
  <c r="X14" i="4"/>
  <c r="V14" i="4"/>
  <c r="U14" i="4"/>
  <c r="R14" i="4"/>
  <c r="O14" i="4"/>
  <c r="L14" i="4"/>
  <c r="M14" i="4" s="1"/>
  <c r="I14" i="4"/>
  <c r="J14" i="4" s="1"/>
  <c r="AD13" i="4"/>
  <c r="AA13" i="4"/>
  <c r="AB13" i="4" s="1"/>
  <c r="X13" i="4"/>
  <c r="V13" i="4"/>
  <c r="U13" i="4"/>
  <c r="R13" i="4"/>
  <c r="M13" i="4" s="1"/>
  <c r="O13" i="4"/>
  <c r="P13" i="4" s="1"/>
  <c r="L13" i="4"/>
  <c r="I13" i="4"/>
  <c r="J13" i="4" s="1"/>
  <c r="AD12" i="4"/>
  <c r="AA12" i="4"/>
  <c r="AB12" i="4" s="1"/>
  <c r="X12" i="4"/>
  <c r="U12" i="4"/>
  <c r="V12" i="4" s="1"/>
  <c r="R12" i="4"/>
  <c r="P12" i="4"/>
  <c r="O12" i="4"/>
  <c r="L12" i="4"/>
  <c r="M12" i="4" s="1"/>
  <c r="J12" i="4"/>
  <c r="I12" i="4"/>
  <c r="AD11" i="4"/>
  <c r="AB11" i="4" s="1"/>
  <c r="AA11" i="4"/>
  <c r="X11" i="4"/>
  <c r="Y11" i="4" s="1"/>
  <c r="U11" i="4"/>
  <c r="V11" i="4" s="1"/>
  <c r="R11" i="4"/>
  <c r="M11" i="4" s="1"/>
  <c r="O11" i="4"/>
  <c r="P11" i="4" s="1"/>
  <c r="L11" i="4"/>
  <c r="J11" i="4"/>
  <c r="I11" i="4"/>
  <c r="AD10" i="4"/>
  <c r="AA10" i="4"/>
  <c r="AB10" i="4" s="1"/>
  <c r="Y10" i="4"/>
  <c r="X10" i="4"/>
  <c r="U10" i="4"/>
  <c r="V10" i="4" s="1"/>
  <c r="R10" i="4"/>
  <c r="M10" i="4" s="1"/>
  <c r="P10" i="4"/>
  <c r="O10" i="4"/>
  <c r="L10" i="4"/>
  <c r="I10" i="4"/>
  <c r="J10" i="4" s="1"/>
  <c r="AD9" i="4"/>
  <c r="AB9" i="4" s="1"/>
  <c r="AA9" i="4"/>
  <c r="X9" i="4"/>
  <c r="Y9" i="4" s="1"/>
  <c r="U9" i="4"/>
  <c r="V9" i="4" s="1"/>
  <c r="R9" i="4"/>
  <c r="O9" i="4"/>
  <c r="L9" i="4"/>
  <c r="M9" i="4" s="1"/>
  <c r="I9" i="4"/>
  <c r="J9" i="4" s="1"/>
  <c r="AD8" i="4"/>
  <c r="AB8" i="4"/>
  <c r="AA8" i="4"/>
  <c r="X8" i="4"/>
  <c r="U8" i="4"/>
  <c r="V8" i="4" s="1"/>
  <c r="R8" i="4"/>
  <c r="O8" i="4"/>
  <c r="P8" i="4" s="1"/>
  <c r="L8" i="4"/>
  <c r="M8" i="4" s="1"/>
  <c r="I8" i="4"/>
  <c r="J8" i="4" s="1"/>
  <c r="S8" i="4" s="1"/>
  <c r="AD107" i="3"/>
  <c r="AA107" i="3"/>
  <c r="AB107" i="3" s="1"/>
  <c r="Y107" i="3"/>
  <c r="X107" i="3"/>
  <c r="V107" i="3"/>
  <c r="U107" i="3"/>
  <c r="R107" i="3"/>
  <c r="P107" i="3" s="1"/>
  <c r="O107" i="3"/>
  <c r="L107" i="3"/>
  <c r="I107" i="3"/>
  <c r="J107" i="3" s="1"/>
  <c r="AD106" i="3"/>
  <c r="AB106" i="3" s="1"/>
  <c r="AA106" i="3"/>
  <c r="X106" i="3"/>
  <c r="Y106" i="3" s="1"/>
  <c r="U106" i="3"/>
  <c r="V106" i="3" s="1"/>
  <c r="R106" i="3"/>
  <c r="P106" i="3" s="1"/>
  <c r="O106" i="3"/>
  <c r="L106" i="3"/>
  <c r="M106" i="3" s="1"/>
  <c r="I106" i="3"/>
  <c r="J106" i="3" s="1"/>
  <c r="AD105" i="3"/>
  <c r="AA105" i="3"/>
  <c r="AB105" i="3" s="1"/>
  <c r="X105" i="3"/>
  <c r="Y105" i="3" s="1"/>
  <c r="V105" i="3"/>
  <c r="U105" i="3"/>
  <c r="R105" i="3"/>
  <c r="O105" i="3"/>
  <c r="P105" i="3" s="1"/>
  <c r="L105" i="3"/>
  <c r="M105" i="3" s="1"/>
  <c r="I105" i="3"/>
  <c r="J105" i="3" s="1"/>
  <c r="AD104" i="3"/>
  <c r="AA104" i="3"/>
  <c r="X104" i="3"/>
  <c r="Y104" i="3" s="1"/>
  <c r="U104" i="3"/>
  <c r="V104" i="3" s="1"/>
  <c r="R104" i="3"/>
  <c r="O104" i="3"/>
  <c r="P104" i="3" s="1"/>
  <c r="L104" i="3"/>
  <c r="I104" i="3"/>
  <c r="J104" i="3" s="1"/>
  <c r="AD103" i="3"/>
  <c r="AA103" i="3"/>
  <c r="AB103" i="3" s="1"/>
  <c r="X103" i="3"/>
  <c r="Y103" i="3" s="1"/>
  <c r="U103" i="3"/>
  <c r="V103" i="3" s="1"/>
  <c r="R103" i="3"/>
  <c r="O103" i="3"/>
  <c r="P103" i="3" s="1"/>
  <c r="L103" i="3"/>
  <c r="M103" i="3" s="1"/>
  <c r="J103" i="3"/>
  <c r="I103" i="3"/>
  <c r="AD102" i="3"/>
  <c r="AA102" i="3"/>
  <c r="X102" i="3"/>
  <c r="Y102" i="3" s="1"/>
  <c r="U102" i="3"/>
  <c r="V102" i="3" s="1"/>
  <c r="R102" i="3"/>
  <c r="O102" i="3"/>
  <c r="L102" i="3"/>
  <c r="I102" i="3"/>
  <c r="J102" i="3" s="1"/>
  <c r="AD101" i="3"/>
  <c r="Y101" i="3" s="1"/>
  <c r="AA101" i="3"/>
  <c r="X101" i="3"/>
  <c r="U101" i="3"/>
  <c r="V101" i="3" s="1"/>
  <c r="R101" i="3"/>
  <c r="O101" i="3"/>
  <c r="P101" i="3" s="1"/>
  <c r="L101" i="3"/>
  <c r="M101" i="3" s="1"/>
  <c r="I101" i="3"/>
  <c r="J101" i="3" s="1"/>
  <c r="AD100" i="3"/>
  <c r="AB100" i="3"/>
  <c r="AA100" i="3"/>
  <c r="X100" i="3"/>
  <c r="Y100" i="3" s="1"/>
  <c r="U100" i="3"/>
  <c r="V100" i="3" s="1"/>
  <c r="R100" i="3"/>
  <c r="O100" i="3"/>
  <c r="L100" i="3"/>
  <c r="M100" i="3" s="1"/>
  <c r="I100" i="3"/>
  <c r="J100" i="3" s="1"/>
  <c r="AD99" i="3"/>
  <c r="AA99" i="3"/>
  <c r="AB99" i="3" s="1"/>
  <c r="X99" i="3"/>
  <c r="Y99" i="3" s="1"/>
  <c r="V99" i="3"/>
  <c r="U99" i="3"/>
  <c r="R99" i="3"/>
  <c r="O99" i="3"/>
  <c r="P99" i="3" s="1"/>
  <c r="L99" i="3"/>
  <c r="M99" i="3" s="1"/>
  <c r="J99" i="3"/>
  <c r="I99" i="3"/>
  <c r="AD98" i="3"/>
  <c r="AA98" i="3"/>
  <c r="AB98" i="3" s="1"/>
  <c r="X98" i="3"/>
  <c r="U98" i="3"/>
  <c r="V98" i="3" s="1"/>
  <c r="R98" i="3"/>
  <c r="P98" i="3" s="1"/>
  <c r="O98" i="3"/>
  <c r="L98" i="3"/>
  <c r="I98" i="3"/>
  <c r="J98" i="3" s="1"/>
  <c r="AD97" i="3"/>
  <c r="AA97" i="3"/>
  <c r="AB97" i="3" s="1"/>
  <c r="X97" i="3"/>
  <c r="Y97" i="3" s="1"/>
  <c r="U97" i="3"/>
  <c r="V97" i="3" s="1"/>
  <c r="R97" i="3"/>
  <c r="O97" i="3"/>
  <c r="P97" i="3" s="1"/>
  <c r="L97" i="3"/>
  <c r="M97" i="3" s="1"/>
  <c r="I97" i="3"/>
  <c r="J97" i="3" s="1"/>
  <c r="AD96" i="3"/>
  <c r="AA96" i="3"/>
  <c r="X96" i="3"/>
  <c r="Y96" i="3" s="1"/>
  <c r="U96" i="3"/>
  <c r="V96" i="3" s="1"/>
  <c r="R96" i="3"/>
  <c r="O96" i="3"/>
  <c r="P96" i="3" s="1"/>
  <c r="L96" i="3"/>
  <c r="M96" i="3" s="1"/>
  <c r="I96" i="3"/>
  <c r="J96" i="3" s="1"/>
  <c r="AD95" i="3"/>
  <c r="AA95" i="3"/>
  <c r="X95" i="3"/>
  <c r="Y95" i="3" s="1"/>
  <c r="V95" i="3"/>
  <c r="U95" i="3"/>
  <c r="R95" i="3"/>
  <c r="P95" i="3"/>
  <c r="O95" i="3"/>
  <c r="L95" i="3"/>
  <c r="I95" i="3"/>
  <c r="J95" i="3" s="1"/>
  <c r="AD94" i="3"/>
  <c r="AA94" i="3"/>
  <c r="AB94" i="3" s="1"/>
  <c r="X94" i="3"/>
  <c r="Y94" i="3" s="1"/>
  <c r="U94" i="3"/>
  <c r="V94" i="3" s="1"/>
  <c r="R94" i="3"/>
  <c r="O94" i="3"/>
  <c r="P94" i="3" s="1"/>
  <c r="L94" i="3"/>
  <c r="I94" i="3"/>
  <c r="J94" i="3" s="1"/>
  <c r="AD93" i="3"/>
  <c r="AA93" i="3"/>
  <c r="X93" i="3"/>
  <c r="V93" i="3"/>
  <c r="U93" i="3"/>
  <c r="R93" i="3"/>
  <c r="P93" i="3" s="1"/>
  <c r="O93" i="3"/>
  <c r="L93" i="3"/>
  <c r="M93" i="3" s="1"/>
  <c r="I93" i="3"/>
  <c r="J93" i="3" s="1"/>
  <c r="AD92" i="3"/>
  <c r="AA92" i="3"/>
  <c r="AB92" i="3" s="1"/>
  <c r="X92" i="3"/>
  <c r="U92" i="3"/>
  <c r="V92" i="3" s="1"/>
  <c r="R92" i="3"/>
  <c r="O92" i="3"/>
  <c r="P92" i="3" s="1"/>
  <c r="L92" i="3"/>
  <c r="M92" i="3" s="1"/>
  <c r="I92" i="3"/>
  <c r="J92" i="3" s="1"/>
  <c r="AD91" i="3"/>
  <c r="AB91" i="3"/>
  <c r="AA91" i="3"/>
  <c r="X91" i="3"/>
  <c r="Y91" i="3" s="1"/>
  <c r="U91" i="3"/>
  <c r="V91" i="3" s="1"/>
  <c r="R91" i="3"/>
  <c r="O91" i="3"/>
  <c r="P91" i="3" s="1"/>
  <c r="L91" i="3"/>
  <c r="M91" i="3" s="1"/>
  <c r="J91" i="3"/>
  <c r="I91" i="3"/>
  <c r="AD90" i="3"/>
  <c r="AA90" i="3"/>
  <c r="X90" i="3"/>
  <c r="Y90" i="3" s="1"/>
  <c r="U90" i="3"/>
  <c r="V90" i="3" s="1"/>
  <c r="R90" i="3"/>
  <c r="M90" i="3" s="1"/>
  <c r="O90" i="3"/>
  <c r="P90" i="3" s="1"/>
  <c r="L90" i="3"/>
  <c r="I90" i="3"/>
  <c r="J90" i="3" s="1"/>
  <c r="AD89" i="3"/>
  <c r="AA89" i="3"/>
  <c r="Y89" i="3"/>
  <c r="X89" i="3"/>
  <c r="U89" i="3"/>
  <c r="V89" i="3" s="1"/>
  <c r="R89" i="3"/>
  <c r="P89" i="3"/>
  <c r="O89" i="3"/>
  <c r="L89" i="3"/>
  <c r="M89" i="3" s="1"/>
  <c r="I89" i="3"/>
  <c r="J89" i="3" s="1"/>
  <c r="AD88" i="3"/>
  <c r="AB88" i="3"/>
  <c r="AA88" i="3"/>
  <c r="X88" i="3"/>
  <c r="Y88" i="3" s="1"/>
  <c r="U88" i="3"/>
  <c r="V88" i="3" s="1"/>
  <c r="R88" i="3"/>
  <c r="O88" i="3"/>
  <c r="L88" i="3"/>
  <c r="M88" i="3" s="1"/>
  <c r="I88" i="3"/>
  <c r="J88" i="3" s="1"/>
  <c r="AD87" i="3"/>
  <c r="AB87" i="3"/>
  <c r="AA87" i="3"/>
  <c r="X87" i="3"/>
  <c r="V87" i="3"/>
  <c r="U87" i="3"/>
  <c r="R87" i="3"/>
  <c r="P87" i="3" s="1"/>
  <c r="O87" i="3"/>
  <c r="L87" i="3"/>
  <c r="M87" i="3" s="1"/>
  <c r="I87" i="3"/>
  <c r="J87" i="3" s="1"/>
  <c r="S87" i="3" s="1"/>
  <c r="AD86" i="3"/>
  <c r="AA86" i="3"/>
  <c r="X86" i="3"/>
  <c r="U86" i="3"/>
  <c r="V86" i="3" s="1"/>
  <c r="R86" i="3"/>
  <c r="O86" i="3"/>
  <c r="P86" i="3" s="1"/>
  <c r="L86" i="3"/>
  <c r="M86" i="3" s="1"/>
  <c r="I86" i="3"/>
  <c r="J86" i="3" s="1"/>
  <c r="AD85" i="3"/>
  <c r="AB85" i="3"/>
  <c r="AA85" i="3"/>
  <c r="X85" i="3"/>
  <c r="Y85" i="3" s="1"/>
  <c r="U85" i="3"/>
  <c r="V85" i="3" s="1"/>
  <c r="R85" i="3"/>
  <c r="O85" i="3"/>
  <c r="P85" i="3" s="1"/>
  <c r="L85" i="3"/>
  <c r="M85" i="3" s="1"/>
  <c r="J85" i="3"/>
  <c r="I85" i="3"/>
  <c r="AD84" i="3"/>
  <c r="AA84" i="3"/>
  <c r="AB84" i="3" s="1"/>
  <c r="X84" i="3"/>
  <c r="Y84" i="3" s="1"/>
  <c r="U84" i="3"/>
  <c r="V84" i="3" s="1"/>
  <c r="R84" i="3"/>
  <c r="O84" i="3"/>
  <c r="L84" i="3"/>
  <c r="I84" i="3"/>
  <c r="J84" i="3" s="1"/>
  <c r="AD83" i="3"/>
  <c r="AB83" i="3"/>
  <c r="AA83" i="3"/>
  <c r="Y83" i="3"/>
  <c r="X83" i="3"/>
  <c r="V83" i="3"/>
  <c r="U83" i="3"/>
  <c r="R83" i="3"/>
  <c r="P83" i="3"/>
  <c r="O83" i="3"/>
  <c r="L83" i="3"/>
  <c r="I83" i="3"/>
  <c r="J83" i="3" s="1"/>
  <c r="AD82" i="3"/>
  <c r="AA82" i="3"/>
  <c r="AB82" i="3" s="1"/>
  <c r="X82" i="3"/>
  <c r="Y82" i="3" s="1"/>
  <c r="U82" i="3"/>
  <c r="V82" i="3" s="1"/>
  <c r="R82" i="3"/>
  <c r="O82" i="3"/>
  <c r="P82" i="3" s="1"/>
  <c r="L82" i="3"/>
  <c r="M82" i="3" s="1"/>
  <c r="I82" i="3"/>
  <c r="J82" i="3" s="1"/>
  <c r="AD81" i="3"/>
  <c r="AA81" i="3"/>
  <c r="X81" i="3"/>
  <c r="V81" i="3"/>
  <c r="U81" i="3"/>
  <c r="R81" i="3"/>
  <c r="P81" i="3" s="1"/>
  <c r="O81" i="3"/>
  <c r="L81" i="3"/>
  <c r="M81" i="3" s="1"/>
  <c r="I81" i="3"/>
  <c r="J81" i="3" s="1"/>
  <c r="AD80" i="3"/>
  <c r="AA80" i="3"/>
  <c r="AB80" i="3" s="1"/>
  <c r="X80" i="3"/>
  <c r="U80" i="3"/>
  <c r="V80" i="3" s="1"/>
  <c r="R80" i="3"/>
  <c r="O80" i="3"/>
  <c r="P80" i="3" s="1"/>
  <c r="L80" i="3"/>
  <c r="M80" i="3" s="1"/>
  <c r="I80" i="3"/>
  <c r="J80" i="3" s="1"/>
  <c r="AD79" i="3"/>
  <c r="AB79" i="3"/>
  <c r="AA79" i="3"/>
  <c r="X79" i="3"/>
  <c r="Y79" i="3" s="1"/>
  <c r="U79" i="3"/>
  <c r="V79" i="3" s="1"/>
  <c r="R79" i="3"/>
  <c r="M79" i="3" s="1"/>
  <c r="O79" i="3"/>
  <c r="P79" i="3" s="1"/>
  <c r="L79" i="3"/>
  <c r="J79" i="3"/>
  <c r="I79" i="3"/>
  <c r="AD78" i="3"/>
  <c r="AA78" i="3"/>
  <c r="X78" i="3"/>
  <c r="Y78" i="3" s="1"/>
  <c r="U78" i="3"/>
  <c r="V78" i="3" s="1"/>
  <c r="R78" i="3"/>
  <c r="O78" i="3"/>
  <c r="L78" i="3"/>
  <c r="I78" i="3"/>
  <c r="J78" i="3" s="1"/>
  <c r="AD77" i="3"/>
  <c r="AA77" i="3"/>
  <c r="AB77" i="3" s="1"/>
  <c r="Y77" i="3"/>
  <c r="X77" i="3"/>
  <c r="U77" i="3"/>
  <c r="V77" i="3" s="1"/>
  <c r="R77" i="3"/>
  <c r="O77" i="3"/>
  <c r="P77" i="3" s="1"/>
  <c r="M77" i="3"/>
  <c r="L77" i="3"/>
  <c r="I77" i="3"/>
  <c r="J77" i="3" s="1"/>
  <c r="AD76" i="3"/>
  <c r="AA76" i="3"/>
  <c r="AB76" i="3" s="1"/>
  <c r="X76" i="3"/>
  <c r="Y76" i="3" s="1"/>
  <c r="U76" i="3"/>
  <c r="V76" i="3" s="1"/>
  <c r="R76" i="3"/>
  <c r="O76" i="3"/>
  <c r="P76" i="3" s="1"/>
  <c r="L76" i="3"/>
  <c r="M76" i="3" s="1"/>
  <c r="I76" i="3"/>
  <c r="J76" i="3" s="1"/>
  <c r="AD75" i="3"/>
  <c r="AA75" i="3"/>
  <c r="AB75" i="3" s="1"/>
  <c r="X75" i="3"/>
  <c r="V75" i="3"/>
  <c r="U75" i="3"/>
  <c r="R75" i="3"/>
  <c r="O75" i="3"/>
  <c r="P75" i="3" s="1"/>
  <c r="L75" i="3"/>
  <c r="M75" i="3" s="1"/>
  <c r="J75" i="3"/>
  <c r="I75" i="3"/>
  <c r="AD74" i="3"/>
  <c r="AA74" i="3"/>
  <c r="X74" i="3"/>
  <c r="U74" i="3"/>
  <c r="V74" i="3" s="1"/>
  <c r="R74" i="3"/>
  <c r="O74" i="3"/>
  <c r="L74" i="3"/>
  <c r="J74" i="3"/>
  <c r="I74" i="3"/>
  <c r="AD73" i="3"/>
  <c r="AB73" i="3"/>
  <c r="AA73" i="3"/>
  <c r="X73" i="3"/>
  <c r="Y73" i="3" s="1"/>
  <c r="U73" i="3"/>
  <c r="V73" i="3" s="1"/>
  <c r="R73" i="3"/>
  <c r="M73" i="3" s="1"/>
  <c r="O73" i="3"/>
  <c r="L73" i="3"/>
  <c r="J73" i="3"/>
  <c r="I73" i="3"/>
  <c r="AD72" i="3"/>
  <c r="Y72" i="3" s="1"/>
  <c r="AA72" i="3"/>
  <c r="AB72" i="3" s="1"/>
  <c r="X72" i="3"/>
  <c r="U72" i="3"/>
  <c r="V72" i="3" s="1"/>
  <c r="R72" i="3"/>
  <c r="O72" i="3"/>
  <c r="P72" i="3" s="1"/>
  <c r="L72" i="3"/>
  <c r="M72" i="3" s="1"/>
  <c r="I72" i="3"/>
  <c r="J72" i="3" s="1"/>
  <c r="AD71" i="3"/>
  <c r="AB71" i="3"/>
  <c r="AA71" i="3"/>
  <c r="X71" i="3"/>
  <c r="Y71" i="3" s="1"/>
  <c r="V71" i="3"/>
  <c r="U71" i="3"/>
  <c r="R71" i="3"/>
  <c r="O71" i="3"/>
  <c r="P71" i="3" s="1"/>
  <c r="L71" i="3"/>
  <c r="M71" i="3" s="1"/>
  <c r="J71" i="3"/>
  <c r="I71" i="3"/>
  <c r="AD70" i="3"/>
  <c r="AA70" i="3"/>
  <c r="X70" i="3"/>
  <c r="Y70" i="3" s="1"/>
  <c r="V70" i="3"/>
  <c r="U70" i="3"/>
  <c r="R70" i="3"/>
  <c r="O70" i="3"/>
  <c r="P70" i="3" s="1"/>
  <c r="L70" i="3"/>
  <c r="I70" i="3"/>
  <c r="J70" i="3" s="1"/>
  <c r="AD69" i="3"/>
  <c r="AA69" i="3"/>
  <c r="X69" i="3"/>
  <c r="U69" i="3"/>
  <c r="V69" i="3" s="1"/>
  <c r="R69" i="3"/>
  <c r="P69" i="3"/>
  <c r="O69" i="3"/>
  <c r="L69" i="3"/>
  <c r="M69" i="3" s="1"/>
  <c r="I69" i="3"/>
  <c r="J69" i="3" s="1"/>
  <c r="AD68" i="3"/>
  <c r="AA68" i="3"/>
  <c r="X68" i="3"/>
  <c r="U68" i="3"/>
  <c r="V68" i="3" s="1"/>
  <c r="R68" i="3"/>
  <c r="O68" i="3"/>
  <c r="P68" i="3" s="1"/>
  <c r="L68" i="3"/>
  <c r="M68" i="3" s="1"/>
  <c r="I68" i="3"/>
  <c r="J68" i="3" s="1"/>
  <c r="AD67" i="3"/>
  <c r="AB67" i="3"/>
  <c r="AA67" i="3"/>
  <c r="X67" i="3"/>
  <c r="Y67" i="3" s="1"/>
  <c r="U67" i="3"/>
  <c r="V67" i="3" s="1"/>
  <c r="R67" i="3"/>
  <c r="O67" i="3"/>
  <c r="P67" i="3" s="1"/>
  <c r="L67" i="3"/>
  <c r="I67" i="3"/>
  <c r="J67" i="3" s="1"/>
  <c r="AD66" i="3"/>
  <c r="AA66" i="3"/>
  <c r="X66" i="3"/>
  <c r="Y66" i="3" s="1"/>
  <c r="U66" i="3"/>
  <c r="V66" i="3" s="1"/>
  <c r="R66" i="3"/>
  <c r="P66" i="3" s="1"/>
  <c r="O66" i="3"/>
  <c r="L66" i="3"/>
  <c r="I66" i="3"/>
  <c r="J66" i="3" s="1"/>
  <c r="AD65" i="3"/>
  <c r="AA65" i="3"/>
  <c r="AB65" i="3" s="1"/>
  <c r="Y65" i="3"/>
  <c r="X65" i="3"/>
  <c r="U65" i="3"/>
  <c r="V65" i="3" s="1"/>
  <c r="R65" i="3"/>
  <c r="O65" i="3"/>
  <c r="P65" i="3" s="1"/>
  <c r="M65" i="3"/>
  <c r="L65" i="3"/>
  <c r="I65" i="3"/>
  <c r="J65" i="3" s="1"/>
  <c r="AD64" i="3"/>
  <c r="AA64" i="3"/>
  <c r="AB64" i="3" s="1"/>
  <c r="X64" i="3"/>
  <c r="Y64" i="3" s="1"/>
  <c r="U64" i="3"/>
  <c r="V64" i="3" s="1"/>
  <c r="R64" i="3"/>
  <c r="O64" i="3"/>
  <c r="M64" i="3"/>
  <c r="L64" i="3"/>
  <c r="J64" i="3"/>
  <c r="I64" i="3"/>
  <c r="AD63" i="3"/>
  <c r="AA63" i="3"/>
  <c r="AB63" i="3" s="1"/>
  <c r="X63" i="3"/>
  <c r="Y63" i="3" s="1"/>
  <c r="V63" i="3"/>
  <c r="U63" i="3"/>
  <c r="R63" i="3"/>
  <c r="P63" i="3" s="1"/>
  <c r="O63" i="3"/>
  <c r="M63" i="3"/>
  <c r="L63" i="3"/>
  <c r="J63" i="3"/>
  <c r="I63" i="3"/>
  <c r="AD62" i="3"/>
  <c r="AB62" i="3" s="1"/>
  <c r="AA62" i="3"/>
  <c r="X62" i="3"/>
  <c r="Y62" i="3" s="1"/>
  <c r="U62" i="3"/>
  <c r="V62" i="3" s="1"/>
  <c r="R62" i="3"/>
  <c r="O62" i="3"/>
  <c r="L62" i="3"/>
  <c r="M62" i="3" s="1"/>
  <c r="I62" i="3"/>
  <c r="J62" i="3" s="1"/>
  <c r="AD61" i="3"/>
  <c r="AB61" i="3" s="1"/>
  <c r="AA61" i="3"/>
  <c r="X61" i="3"/>
  <c r="Y61" i="3" s="1"/>
  <c r="U61" i="3"/>
  <c r="V61" i="3" s="1"/>
  <c r="R61" i="3"/>
  <c r="M61" i="3" s="1"/>
  <c r="O61" i="3"/>
  <c r="L61" i="3"/>
  <c r="J61" i="3"/>
  <c r="I61" i="3"/>
  <c r="AD60" i="3"/>
  <c r="Y60" i="3" s="1"/>
  <c r="AA60" i="3"/>
  <c r="X60" i="3"/>
  <c r="U60" i="3"/>
  <c r="V60" i="3" s="1"/>
  <c r="R60" i="3"/>
  <c r="O60" i="3"/>
  <c r="P60" i="3" s="1"/>
  <c r="L60" i="3"/>
  <c r="M60" i="3" s="1"/>
  <c r="I60" i="3"/>
  <c r="J60" i="3" s="1"/>
  <c r="AD59" i="3"/>
  <c r="AB59" i="3"/>
  <c r="AA59" i="3"/>
  <c r="X59" i="3"/>
  <c r="Y59" i="3" s="1"/>
  <c r="V59" i="3"/>
  <c r="U59" i="3"/>
  <c r="R59" i="3"/>
  <c r="O59" i="3"/>
  <c r="P59" i="3" s="1"/>
  <c r="L59" i="3"/>
  <c r="M59" i="3" s="1"/>
  <c r="J59" i="3"/>
  <c r="I59" i="3"/>
  <c r="AD58" i="3"/>
  <c r="AA58" i="3"/>
  <c r="AB58" i="3" s="1"/>
  <c r="X58" i="3"/>
  <c r="V58" i="3"/>
  <c r="U58" i="3"/>
  <c r="R58" i="3"/>
  <c r="O58" i="3"/>
  <c r="L58" i="3"/>
  <c r="M58" i="3" s="1"/>
  <c r="I58" i="3"/>
  <c r="J58" i="3" s="1"/>
  <c r="AD57" i="3"/>
  <c r="Y57" i="3" s="1"/>
  <c r="AA57" i="3"/>
  <c r="X57" i="3"/>
  <c r="U57" i="3"/>
  <c r="V57" i="3" s="1"/>
  <c r="R57" i="3"/>
  <c r="P57" i="3"/>
  <c r="O57" i="3"/>
  <c r="M57" i="3"/>
  <c r="L57" i="3"/>
  <c r="I57" i="3"/>
  <c r="J57" i="3" s="1"/>
  <c r="AD56" i="3"/>
  <c r="AA56" i="3"/>
  <c r="AB56" i="3" s="1"/>
  <c r="X56" i="3"/>
  <c r="Y56" i="3" s="1"/>
  <c r="U56" i="3"/>
  <c r="V56" i="3" s="1"/>
  <c r="R56" i="3"/>
  <c r="O56" i="3"/>
  <c r="P56" i="3" s="1"/>
  <c r="L56" i="3"/>
  <c r="M56" i="3" s="1"/>
  <c r="J56" i="3"/>
  <c r="I56" i="3"/>
  <c r="AD55" i="3"/>
  <c r="AA55" i="3"/>
  <c r="AB55" i="3" s="1"/>
  <c r="X55" i="3"/>
  <c r="Y55" i="3" s="1"/>
  <c r="V55" i="3"/>
  <c r="U55" i="3"/>
  <c r="R55" i="3"/>
  <c r="P55" i="3" s="1"/>
  <c r="O55" i="3"/>
  <c r="L55" i="3"/>
  <c r="J55" i="3"/>
  <c r="I55" i="3"/>
  <c r="AD54" i="3"/>
  <c r="AA54" i="3"/>
  <c r="AB54" i="3" s="1"/>
  <c r="X54" i="3"/>
  <c r="Y54" i="3" s="1"/>
  <c r="U54" i="3"/>
  <c r="V54" i="3" s="1"/>
  <c r="R54" i="3"/>
  <c r="P54" i="3" s="1"/>
  <c r="O54" i="3"/>
  <c r="L54" i="3"/>
  <c r="I54" i="3"/>
  <c r="J54" i="3" s="1"/>
  <c r="AD53" i="3"/>
  <c r="AB53" i="3"/>
  <c r="AA53" i="3"/>
  <c r="X53" i="3"/>
  <c r="Y53" i="3" s="1"/>
  <c r="U53" i="3"/>
  <c r="V53" i="3" s="1"/>
  <c r="R53" i="3"/>
  <c r="O53" i="3"/>
  <c r="P53" i="3" s="1"/>
  <c r="M53" i="3"/>
  <c r="L53" i="3"/>
  <c r="J53" i="3"/>
  <c r="I53" i="3"/>
  <c r="AD52" i="3"/>
  <c r="AB52" i="3" s="1"/>
  <c r="AA52" i="3"/>
  <c r="X52" i="3"/>
  <c r="U52" i="3"/>
  <c r="V52" i="3" s="1"/>
  <c r="R52" i="3"/>
  <c r="O52" i="3"/>
  <c r="P52" i="3" s="1"/>
  <c r="M52" i="3"/>
  <c r="L52" i="3"/>
  <c r="I52" i="3"/>
  <c r="J52" i="3" s="1"/>
  <c r="AD51" i="3"/>
  <c r="AB51" i="3"/>
  <c r="AA51" i="3"/>
  <c r="X51" i="3"/>
  <c r="U51" i="3"/>
  <c r="V51" i="3" s="1"/>
  <c r="R51" i="3"/>
  <c r="O51" i="3"/>
  <c r="M51" i="3"/>
  <c r="L51" i="3"/>
  <c r="I51" i="3"/>
  <c r="J51" i="3" s="1"/>
  <c r="AD50" i="3"/>
  <c r="AA50" i="3"/>
  <c r="X50" i="3"/>
  <c r="Y50" i="3" s="1"/>
  <c r="U50" i="3"/>
  <c r="V50" i="3" s="1"/>
  <c r="R50" i="3"/>
  <c r="O50" i="3"/>
  <c r="P50" i="3" s="1"/>
  <c r="L50" i="3"/>
  <c r="M50" i="3" s="1"/>
  <c r="J50" i="3"/>
  <c r="I50" i="3"/>
  <c r="AD49" i="3"/>
  <c r="Y49" i="3" s="1"/>
  <c r="AA49" i="3"/>
  <c r="X49" i="3"/>
  <c r="U49" i="3"/>
  <c r="V49" i="3" s="1"/>
  <c r="R49" i="3"/>
  <c r="M49" i="3" s="1"/>
  <c r="O49" i="3"/>
  <c r="L49" i="3"/>
  <c r="I49" i="3"/>
  <c r="J49" i="3" s="1"/>
  <c r="AD48" i="3"/>
  <c r="AA48" i="3"/>
  <c r="AB48" i="3" s="1"/>
  <c r="Y48" i="3"/>
  <c r="X48" i="3"/>
  <c r="U48" i="3"/>
  <c r="V48" i="3" s="1"/>
  <c r="R48" i="3"/>
  <c r="O48" i="3"/>
  <c r="P48" i="3" s="1"/>
  <c r="L48" i="3"/>
  <c r="M48" i="3" s="1"/>
  <c r="I48" i="3"/>
  <c r="J48" i="3" s="1"/>
  <c r="AD47" i="3"/>
  <c r="AB47" i="3"/>
  <c r="AA47" i="3"/>
  <c r="X47" i="3"/>
  <c r="Y47" i="3" s="1"/>
  <c r="V47" i="3"/>
  <c r="U47" i="3"/>
  <c r="R47" i="3"/>
  <c r="P47" i="3" s="1"/>
  <c r="O47" i="3"/>
  <c r="L47" i="3"/>
  <c r="M47" i="3" s="1"/>
  <c r="J47" i="3"/>
  <c r="I47" i="3"/>
  <c r="AD46" i="3"/>
  <c r="AA46" i="3"/>
  <c r="AB46" i="3" s="1"/>
  <c r="X46" i="3"/>
  <c r="Y46" i="3" s="1"/>
  <c r="V46" i="3"/>
  <c r="U46" i="3"/>
  <c r="R46" i="3"/>
  <c r="M46" i="3" s="1"/>
  <c r="O46" i="3"/>
  <c r="L46" i="3"/>
  <c r="I46" i="3"/>
  <c r="J46" i="3" s="1"/>
  <c r="AD45" i="3"/>
  <c r="Y45" i="3" s="1"/>
  <c r="AA45" i="3"/>
  <c r="X45" i="3"/>
  <c r="U45" i="3"/>
  <c r="V45" i="3" s="1"/>
  <c r="R45" i="3"/>
  <c r="P45" i="3"/>
  <c r="O45" i="3"/>
  <c r="M45" i="3"/>
  <c r="L45" i="3"/>
  <c r="I45" i="3"/>
  <c r="J45" i="3" s="1"/>
  <c r="AD44" i="3"/>
  <c r="AB44" i="3"/>
  <c r="AA44" i="3"/>
  <c r="X44" i="3"/>
  <c r="Y44" i="3" s="1"/>
  <c r="U44" i="3"/>
  <c r="V44" i="3" s="1"/>
  <c r="R44" i="3"/>
  <c r="O44" i="3"/>
  <c r="P44" i="3" s="1"/>
  <c r="L44" i="3"/>
  <c r="M44" i="3" s="1"/>
  <c r="J44" i="3"/>
  <c r="I44" i="3"/>
  <c r="AD43" i="3"/>
  <c r="AA43" i="3"/>
  <c r="AB43" i="3" s="1"/>
  <c r="X43" i="3"/>
  <c r="Y43" i="3" s="1"/>
  <c r="V43" i="3"/>
  <c r="U43" i="3"/>
  <c r="R43" i="3"/>
  <c r="P43" i="3" s="1"/>
  <c r="O43" i="3"/>
  <c r="L43" i="3"/>
  <c r="J43" i="3"/>
  <c r="I43" i="3"/>
  <c r="AD42" i="3"/>
  <c r="AA42" i="3"/>
  <c r="X42" i="3"/>
  <c r="Y42" i="3" s="1"/>
  <c r="U42" i="3"/>
  <c r="V42" i="3" s="1"/>
  <c r="R42" i="3"/>
  <c r="M42" i="3" s="1"/>
  <c r="O42" i="3"/>
  <c r="P42" i="3" s="1"/>
  <c r="L42" i="3"/>
  <c r="I42" i="3"/>
  <c r="J42" i="3" s="1"/>
  <c r="AD41" i="3"/>
  <c r="Y41" i="3" s="1"/>
  <c r="AA41" i="3"/>
  <c r="AB41" i="3" s="1"/>
  <c r="X41" i="3"/>
  <c r="U41" i="3"/>
  <c r="V41" i="3" s="1"/>
  <c r="R41" i="3"/>
  <c r="O41" i="3"/>
  <c r="L41" i="3"/>
  <c r="M41" i="3" s="1"/>
  <c r="I41" i="3"/>
  <c r="J41" i="3" s="1"/>
  <c r="AD40" i="3"/>
  <c r="AA40" i="3"/>
  <c r="AB40" i="3" s="1"/>
  <c r="X40" i="3"/>
  <c r="U40" i="3"/>
  <c r="V40" i="3" s="1"/>
  <c r="R40" i="3"/>
  <c r="O40" i="3"/>
  <c r="L40" i="3"/>
  <c r="M40" i="3" s="1"/>
  <c r="I40" i="3"/>
  <c r="J40" i="3" s="1"/>
  <c r="AD39" i="3"/>
  <c r="AB39" i="3" s="1"/>
  <c r="AA39" i="3"/>
  <c r="X39" i="3"/>
  <c r="V39" i="3"/>
  <c r="U39" i="3"/>
  <c r="R39" i="3"/>
  <c r="P39" i="3" s="1"/>
  <c r="O39" i="3"/>
  <c r="L39" i="3"/>
  <c r="J39" i="3"/>
  <c r="I39" i="3"/>
  <c r="AD38" i="3"/>
  <c r="AB38" i="3" s="1"/>
  <c r="AA38" i="3"/>
  <c r="X38" i="3"/>
  <c r="U38" i="3"/>
  <c r="V38" i="3" s="1"/>
  <c r="R38" i="3"/>
  <c r="O38" i="3"/>
  <c r="L38" i="3"/>
  <c r="M38" i="3" s="1"/>
  <c r="J38" i="3"/>
  <c r="I38" i="3"/>
  <c r="AD37" i="3"/>
  <c r="AA37" i="3"/>
  <c r="AB37" i="3" s="1"/>
  <c r="X37" i="3"/>
  <c r="Y37" i="3" s="1"/>
  <c r="V37" i="3"/>
  <c r="U37" i="3"/>
  <c r="R37" i="3"/>
  <c r="M37" i="3" s="1"/>
  <c r="O37" i="3"/>
  <c r="L37" i="3"/>
  <c r="I37" i="3"/>
  <c r="J37" i="3" s="1"/>
  <c r="AD36" i="3"/>
  <c r="AA36" i="3"/>
  <c r="X36" i="3"/>
  <c r="Y36" i="3" s="1"/>
  <c r="U36" i="3"/>
  <c r="V36" i="3" s="1"/>
  <c r="R36" i="3"/>
  <c r="P36" i="3" s="1"/>
  <c r="O36" i="3"/>
  <c r="L36" i="3"/>
  <c r="I36" i="3"/>
  <c r="J36" i="3" s="1"/>
  <c r="AD35" i="3"/>
  <c r="AB35" i="3"/>
  <c r="AA35" i="3"/>
  <c r="X35" i="3"/>
  <c r="Y35" i="3" s="1"/>
  <c r="U35" i="3"/>
  <c r="V35" i="3" s="1"/>
  <c r="R35" i="3"/>
  <c r="P35" i="3"/>
  <c r="O35" i="3"/>
  <c r="L35" i="3"/>
  <c r="M35" i="3" s="1"/>
  <c r="J35" i="3"/>
  <c r="I35" i="3"/>
  <c r="AD34" i="3"/>
  <c r="AA34" i="3"/>
  <c r="AB34" i="3" s="1"/>
  <c r="X34" i="3"/>
  <c r="Y34" i="3" s="1"/>
  <c r="V34" i="3"/>
  <c r="U34" i="3"/>
  <c r="R34" i="3"/>
  <c r="O34" i="3"/>
  <c r="M34" i="3"/>
  <c r="L34" i="3"/>
  <c r="I34" i="3"/>
  <c r="J34" i="3" s="1"/>
  <c r="AD33" i="3"/>
  <c r="Y33" i="3" s="1"/>
  <c r="AA33" i="3"/>
  <c r="X33" i="3"/>
  <c r="U33" i="3"/>
  <c r="V33" i="3" s="1"/>
  <c r="R33" i="3"/>
  <c r="P33" i="3" s="1"/>
  <c r="O33" i="3"/>
  <c r="L33" i="3"/>
  <c r="I33" i="3"/>
  <c r="J33" i="3" s="1"/>
  <c r="AD32" i="3"/>
  <c r="AA32" i="3"/>
  <c r="AB32" i="3" s="1"/>
  <c r="X32" i="3"/>
  <c r="U32" i="3"/>
  <c r="V32" i="3" s="1"/>
  <c r="R32" i="3"/>
  <c r="P32" i="3" s="1"/>
  <c r="O32" i="3"/>
  <c r="L32" i="3"/>
  <c r="J32" i="3"/>
  <c r="I32" i="3"/>
  <c r="AD31" i="3"/>
  <c r="AB31" i="3" s="1"/>
  <c r="AA31" i="3"/>
  <c r="X31" i="3"/>
  <c r="V31" i="3"/>
  <c r="U31" i="3"/>
  <c r="R31" i="3"/>
  <c r="M31" i="3" s="1"/>
  <c r="O31" i="3"/>
  <c r="L31" i="3"/>
  <c r="J31" i="3"/>
  <c r="I31" i="3"/>
  <c r="AD30" i="3"/>
  <c r="AA30" i="3"/>
  <c r="X30" i="3"/>
  <c r="Y30" i="3" s="1"/>
  <c r="U30" i="3"/>
  <c r="V30" i="3" s="1"/>
  <c r="R30" i="3"/>
  <c r="P30" i="3"/>
  <c r="O30" i="3"/>
  <c r="L30" i="3"/>
  <c r="I30" i="3"/>
  <c r="J30" i="3" s="1"/>
  <c r="AD29" i="3"/>
  <c r="AA29" i="3"/>
  <c r="AB29" i="3" s="1"/>
  <c r="Y29" i="3"/>
  <c r="X29" i="3"/>
  <c r="U29" i="3"/>
  <c r="V29" i="3" s="1"/>
  <c r="R29" i="3"/>
  <c r="O29" i="3"/>
  <c r="M29" i="3"/>
  <c r="L29" i="3"/>
  <c r="J29" i="3"/>
  <c r="I29" i="3"/>
  <c r="AD28" i="3"/>
  <c r="AA28" i="3"/>
  <c r="AB28" i="3" s="1"/>
  <c r="X28" i="3"/>
  <c r="Y28" i="3" s="1"/>
  <c r="U28" i="3"/>
  <c r="V28" i="3" s="1"/>
  <c r="R28" i="3"/>
  <c r="O28" i="3"/>
  <c r="M28" i="3"/>
  <c r="L28" i="3"/>
  <c r="J28" i="3"/>
  <c r="I28" i="3"/>
  <c r="AD27" i="3"/>
  <c r="AB27" i="3" s="1"/>
  <c r="AA27" i="3"/>
  <c r="X27" i="3"/>
  <c r="V27" i="3"/>
  <c r="U27" i="3"/>
  <c r="R27" i="3"/>
  <c r="P27" i="3" s="1"/>
  <c r="O27" i="3"/>
  <c r="L27" i="3"/>
  <c r="M27" i="3" s="1"/>
  <c r="J27" i="3"/>
  <c r="I27" i="3"/>
  <c r="AD26" i="3"/>
  <c r="AA26" i="3"/>
  <c r="X26" i="3"/>
  <c r="Y26" i="3" s="1"/>
  <c r="U26" i="3"/>
  <c r="V26" i="3" s="1"/>
  <c r="R26" i="3"/>
  <c r="O26" i="3"/>
  <c r="L26" i="3"/>
  <c r="J26" i="3"/>
  <c r="I26" i="3"/>
  <c r="AD25" i="3"/>
  <c r="Y25" i="3" s="1"/>
  <c r="AA25" i="3"/>
  <c r="X25" i="3"/>
  <c r="V25" i="3"/>
  <c r="U25" i="3"/>
  <c r="R25" i="3"/>
  <c r="M25" i="3" s="1"/>
  <c r="O25" i="3"/>
  <c r="P25" i="3" s="1"/>
  <c r="L25" i="3"/>
  <c r="I25" i="3"/>
  <c r="J25" i="3" s="1"/>
  <c r="AD24" i="3"/>
  <c r="AA24" i="3"/>
  <c r="Y24" i="3"/>
  <c r="X24" i="3"/>
  <c r="U24" i="3"/>
  <c r="V24" i="3" s="1"/>
  <c r="R24" i="3"/>
  <c r="P24" i="3"/>
  <c r="O24" i="3"/>
  <c r="L24" i="3"/>
  <c r="M24" i="3" s="1"/>
  <c r="I24" i="3"/>
  <c r="J24" i="3" s="1"/>
  <c r="AD23" i="3"/>
  <c r="AB23" i="3"/>
  <c r="AA23" i="3"/>
  <c r="X23" i="3"/>
  <c r="U23" i="3"/>
  <c r="V23" i="3" s="1"/>
  <c r="R23" i="3"/>
  <c r="O23" i="3"/>
  <c r="P23" i="3" s="1"/>
  <c r="L23" i="3"/>
  <c r="I23" i="3"/>
  <c r="J23" i="3" s="1"/>
  <c r="AD22" i="3"/>
  <c r="AA22" i="3"/>
  <c r="AB22" i="3" s="1"/>
  <c r="X22" i="3"/>
  <c r="U22" i="3"/>
  <c r="V22" i="3" s="1"/>
  <c r="R22" i="3"/>
  <c r="O22" i="3"/>
  <c r="L22" i="3"/>
  <c r="M22" i="3" s="1"/>
  <c r="I22" i="3"/>
  <c r="J22" i="3" s="1"/>
  <c r="AD21" i="3"/>
  <c r="Y21" i="3" s="1"/>
  <c r="AA21" i="3"/>
  <c r="AB21" i="3" s="1"/>
  <c r="X21" i="3"/>
  <c r="U21" i="3"/>
  <c r="V21" i="3" s="1"/>
  <c r="R21" i="3"/>
  <c r="O21" i="3"/>
  <c r="P21" i="3" s="1"/>
  <c r="M21" i="3"/>
  <c r="L21" i="3"/>
  <c r="I21" i="3"/>
  <c r="J21" i="3" s="1"/>
  <c r="AD20" i="3"/>
  <c r="AA20" i="3"/>
  <c r="AB20" i="3" s="1"/>
  <c r="X20" i="3"/>
  <c r="Y20" i="3" s="1"/>
  <c r="U20" i="3"/>
  <c r="V20" i="3" s="1"/>
  <c r="R20" i="3"/>
  <c r="P20" i="3" s="1"/>
  <c r="O20" i="3"/>
  <c r="L20" i="3"/>
  <c r="M20" i="3" s="1"/>
  <c r="J20" i="3"/>
  <c r="I20" i="3"/>
  <c r="AD19" i="3"/>
  <c r="AA19" i="3"/>
  <c r="AB19" i="3" s="1"/>
  <c r="X19" i="3"/>
  <c r="Y19" i="3" s="1"/>
  <c r="V19" i="3"/>
  <c r="U19" i="3"/>
  <c r="R19" i="3"/>
  <c r="P19" i="3" s="1"/>
  <c r="O19" i="3"/>
  <c r="L19" i="3"/>
  <c r="J19" i="3"/>
  <c r="I19" i="3"/>
  <c r="AD18" i="3"/>
  <c r="AA18" i="3"/>
  <c r="AB18" i="3" s="1"/>
  <c r="X18" i="3"/>
  <c r="Y18" i="3" s="1"/>
  <c r="U18" i="3"/>
  <c r="V18" i="3" s="1"/>
  <c r="R18" i="3"/>
  <c r="M18" i="3" s="1"/>
  <c r="P18" i="3"/>
  <c r="O18" i="3"/>
  <c r="L18" i="3"/>
  <c r="I18" i="3"/>
  <c r="J18" i="3" s="1"/>
  <c r="AD17" i="3"/>
  <c r="AB17" i="3" s="1"/>
  <c r="AA17" i="3"/>
  <c r="X17" i="3"/>
  <c r="Y17" i="3" s="1"/>
  <c r="U17" i="3"/>
  <c r="V17" i="3" s="1"/>
  <c r="R17" i="3"/>
  <c r="M17" i="3" s="1"/>
  <c r="O17" i="3"/>
  <c r="L17" i="3"/>
  <c r="I17" i="3"/>
  <c r="J17" i="3" s="1"/>
  <c r="AD16" i="3"/>
  <c r="AB16" i="3" s="1"/>
  <c r="AA16" i="3"/>
  <c r="X16" i="3"/>
  <c r="U16" i="3"/>
  <c r="V16" i="3" s="1"/>
  <c r="R16" i="3"/>
  <c r="M16" i="3" s="1"/>
  <c r="O16" i="3"/>
  <c r="L16" i="3"/>
  <c r="I16" i="3"/>
  <c r="J16" i="3" s="1"/>
  <c r="AD15" i="3"/>
  <c r="AB15" i="3" s="1"/>
  <c r="AA15" i="3"/>
  <c r="X15" i="3"/>
  <c r="V15" i="3"/>
  <c r="U15" i="3"/>
  <c r="R15" i="3"/>
  <c r="P15" i="3"/>
  <c r="O15" i="3"/>
  <c r="L15" i="3"/>
  <c r="J15" i="3"/>
  <c r="I15" i="3"/>
  <c r="AD14" i="3"/>
  <c r="AA14" i="3"/>
  <c r="X14" i="3"/>
  <c r="U14" i="3"/>
  <c r="V14" i="3" s="1"/>
  <c r="R14" i="3"/>
  <c r="O14" i="3"/>
  <c r="P14" i="3" s="1"/>
  <c r="L14" i="3"/>
  <c r="M14" i="3" s="1"/>
  <c r="J14" i="3"/>
  <c r="I14" i="3"/>
  <c r="AD13" i="3"/>
  <c r="AA13" i="3"/>
  <c r="X13" i="3"/>
  <c r="Y13" i="3" s="1"/>
  <c r="V13" i="3"/>
  <c r="U13" i="3"/>
  <c r="R13" i="3"/>
  <c r="O13" i="3"/>
  <c r="P13" i="3" s="1"/>
  <c r="L13" i="3"/>
  <c r="I13" i="3"/>
  <c r="J13" i="3" s="1"/>
  <c r="AD12" i="3"/>
  <c r="Y12" i="3" s="1"/>
  <c r="AA12" i="3"/>
  <c r="X12" i="3"/>
  <c r="U12" i="3"/>
  <c r="V12" i="3" s="1"/>
  <c r="R12" i="3"/>
  <c r="P12" i="3"/>
  <c r="O12" i="3"/>
  <c r="L12" i="3"/>
  <c r="I12" i="3"/>
  <c r="J12" i="3" s="1"/>
  <c r="AD11" i="3"/>
  <c r="AA11" i="3"/>
  <c r="AB11" i="3" s="1"/>
  <c r="X11" i="3"/>
  <c r="Y11" i="3" s="1"/>
  <c r="V11" i="3"/>
  <c r="U11" i="3"/>
  <c r="R11" i="3"/>
  <c r="O11" i="3"/>
  <c r="P11" i="3" s="1"/>
  <c r="L11" i="3"/>
  <c r="M11" i="3" s="1"/>
  <c r="I11" i="3"/>
  <c r="J11" i="3" s="1"/>
  <c r="AD10" i="3"/>
  <c r="AA10" i="3"/>
  <c r="AB10" i="3" s="1"/>
  <c r="X10" i="3"/>
  <c r="Y10" i="3" s="1"/>
  <c r="V10" i="3"/>
  <c r="U10" i="3"/>
  <c r="R10" i="3"/>
  <c r="O10" i="3"/>
  <c r="P10" i="3" s="1"/>
  <c r="L10" i="3"/>
  <c r="M10" i="3" s="1"/>
  <c r="I10" i="3"/>
  <c r="J10" i="3" s="1"/>
  <c r="AD9" i="3"/>
  <c r="AA9" i="3"/>
  <c r="AB9" i="3" s="1"/>
  <c r="X9" i="3"/>
  <c r="U9" i="3"/>
  <c r="V9" i="3" s="1"/>
  <c r="R9" i="3"/>
  <c r="M9" i="3" s="1"/>
  <c r="P9" i="3"/>
  <c r="O9" i="3"/>
  <c r="L9" i="3"/>
  <c r="I9" i="3"/>
  <c r="J9" i="3" s="1"/>
  <c r="AD8" i="3"/>
  <c r="AB8" i="3" s="1"/>
  <c r="AA8" i="3"/>
  <c r="X8" i="3"/>
  <c r="U8" i="3"/>
  <c r="V8" i="3" s="1"/>
  <c r="R8" i="3"/>
  <c r="P8" i="3"/>
  <c r="O8" i="3"/>
  <c r="L8" i="3"/>
  <c r="J8" i="3"/>
  <c r="I8" i="3"/>
  <c r="AD8" i="2"/>
  <c r="AA8" i="2"/>
  <c r="X8" i="2"/>
  <c r="Y8" i="2" s="1"/>
  <c r="U8" i="2"/>
  <c r="R8" i="2"/>
  <c r="O8" i="2"/>
  <c r="P8" i="2" s="1"/>
  <c r="L8" i="2"/>
  <c r="I8" i="2"/>
  <c r="I107" i="1"/>
  <c r="J107" i="1" s="1"/>
  <c r="R107" i="1"/>
  <c r="AD107" i="1"/>
  <c r="AH5" i="4"/>
  <c r="C5" i="6" s="1"/>
  <c r="AH5" i="3"/>
  <c r="C6" i="6" s="1"/>
  <c r="AH5" i="1"/>
  <c r="C3" i="6" s="1"/>
  <c r="AH5" i="2"/>
  <c r="C4" i="6" s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A6" i="4"/>
  <c r="X6" i="4"/>
  <c r="U6" i="4"/>
  <c r="O6" i="4"/>
  <c r="L6" i="4"/>
  <c r="I6" i="4"/>
  <c r="B4" i="4"/>
  <c r="B3" i="4"/>
  <c r="B2" i="4"/>
  <c r="C2" i="4" s="1"/>
  <c r="AA6" i="3"/>
  <c r="X6" i="3"/>
  <c r="U6" i="3"/>
  <c r="O6" i="3"/>
  <c r="L6" i="3"/>
  <c r="I6" i="3"/>
  <c r="B4" i="3"/>
  <c r="B3" i="3"/>
  <c r="B2" i="3"/>
  <c r="C2" i="3" s="1"/>
  <c r="I10" i="2"/>
  <c r="R10" i="2"/>
  <c r="AD10" i="2"/>
  <c r="R11" i="2"/>
  <c r="AD11" i="2"/>
  <c r="R12" i="2"/>
  <c r="AD12" i="2"/>
  <c r="R13" i="2"/>
  <c r="AD13" i="2"/>
  <c r="R14" i="2"/>
  <c r="AD14" i="2"/>
  <c r="R15" i="2"/>
  <c r="AD15" i="2"/>
  <c r="R16" i="2"/>
  <c r="AD16" i="2"/>
  <c r="R17" i="2"/>
  <c r="AD17" i="2"/>
  <c r="R18" i="2"/>
  <c r="AD18" i="2"/>
  <c r="R19" i="2"/>
  <c r="AD19" i="2"/>
  <c r="R20" i="2"/>
  <c r="AD20" i="2"/>
  <c r="I21" i="2"/>
  <c r="R21" i="2"/>
  <c r="AD21" i="2"/>
  <c r="R22" i="2"/>
  <c r="AD22" i="2"/>
  <c r="R23" i="2"/>
  <c r="AD23" i="2"/>
  <c r="R24" i="2"/>
  <c r="AD24" i="2"/>
  <c r="R25" i="2"/>
  <c r="AD25" i="2"/>
  <c r="R26" i="2"/>
  <c r="AD26" i="2"/>
  <c r="R27" i="2"/>
  <c r="AD27" i="2"/>
  <c r="R28" i="2"/>
  <c r="AD28" i="2"/>
  <c r="R29" i="2"/>
  <c r="AD29" i="2"/>
  <c r="R30" i="2"/>
  <c r="AD30" i="2"/>
  <c r="R31" i="2"/>
  <c r="AD31" i="2"/>
  <c r="R32" i="2"/>
  <c r="AD32" i="2"/>
  <c r="R33" i="2"/>
  <c r="AD33" i="2"/>
  <c r="R34" i="2"/>
  <c r="AD34" i="2"/>
  <c r="R35" i="2"/>
  <c r="AD35" i="2"/>
  <c r="R36" i="2"/>
  <c r="AD36" i="2"/>
  <c r="R37" i="2"/>
  <c r="AD37" i="2"/>
  <c r="R38" i="2"/>
  <c r="AD38" i="2"/>
  <c r="R39" i="2"/>
  <c r="AD39" i="2"/>
  <c r="R40" i="2"/>
  <c r="X40" i="2"/>
  <c r="AD40" i="2"/>
  <c r="R41" i="2"/>
  <c r="AD41" i="2"/>
  <c r="R42" i="2"/>
  <c r="AD42" i="2"/>
  <c r="R43" i="2"/>
  <c r="AD43" i="2"/>
  <c r="R44" i="2"/>
  <c r="AA44" i="2"/>
  <c r="AD44" i="2"/>
  <c r="R45" i="2"/>
  <c r="AD45" i="2"/>
  <c r="R46" i="2"/>
  <c r="AD46" i="2"/>
  <c r="R47" i="2"/>
  <c r="AD47" i="2"/>
  <c r="R48" i="2"/>
  <c r="AD48" i="2"/>
  <c r="R49" i="2"/>
  <c r="AD49" i="2"/>
  <c r="R50" i="2"/>
  <c r="AD50" i="2"/>
  <c r="R51" i="2"/>
  <c r="AD51" i="2"/>
  <c r="R52" i="2"/>
  <c r="AD52" i="2"/>
  <c r="R53" i="2"/>
  <c r="AD53" i="2"/>
  <c r="R54" i="2"/>
  <c r="AD54" i="2"/>
  <c r="R55" i="2"/>
  <c r="AD55" i="2"/>
  <c r="R56" i="2"/>
  <c r="AD56" i="2"/>
  <c r="R57" i="2"/>
  <c r="AD57" i="2"/>
  <c r="R58" i="2"/>
  <c r="AD58" i="2"/>
  <c r="R59" i="2"/>
  <c r="AD59" i="2"/>
  <c r="R60" i="2"/>
  <c r="AD60" i="2"/>
  <c r="R61" i="2"/>
  <c r="AD61" i="2"/>
  <c r="R62" i="2"/>
  <c r="AD62" i="2"/>
  <c r="R63" i="2"/>
  <c r="AD63" i="2"/>
  <c r="R64" i="2"/>
  <c r="AD64" i="2"/>
  <c r="R65" i="2"/>
  <c r="AD65" i="2"/>
  <c r="R66" i="2"/>
  <c r="AD66" i="2"/>
  <c r="R67" i="2"/>
  <c r="AD67" i="2"/>
  <c r="R68" i="2"/>
  <c r="AD68" i="2"/>
  <c r="R69" i="2"/>
  <c r="AD69" i="2"/>
  <c r="R70" i="2"/>
  <c r="AD70" i="2"/>
  <c r="R71" i="2"/>
  <c r="AD71" i="2"/>
  <c r="R72" i="2"/>
  <c r="AD72" i="2"/>
  <c r="R73" i="2"/>
  <c r="AD73" i="2"/>
  <c r="R74" i="2"/>
  <c r="AD74" i="2"/>
  <c r="O75" i="2"/>
  <c r="R75" i="2"/>
  <c r="AD75" i="2"/>
  <c r="R76" i="2"/>
  <c r="AD76" i="2"/>
  <c r="R77" i="2"/>
  <c r="AD77" i="2"/>
  <c r="R78" i="2"/>
  <c r="AD78" i="2"/>
  <c r="R79" i="2"/>
  <c r="AD79" i="2"/>
  <c r="R80" i="2"/>
  <c r="AD80" i="2"/>
  <c r="R81" i="2"/>
  <c r="AD81" i="2"/>
  <c r="R82" i="2"/>
  <c r="X82" i="2"/>
  <c r="AD82" i="2"/>
  <c r="R83" i="2"/>
  <c r="AD83" i="2"/>
  <c r="R84" i="2"/>
  <c r="AD84" i="2"/>
  <c r="R85" i="2"/>
  <c r="AD85" i="2"/>
  <c r="R86" i="2"/>
  <c r="AD86" i="2"/>
  <c r="R87" i="2"/>
  <c r="AD87" i="2"/>
  <c r="R88" i="2"/>
  <c r="AD88" i="2"/>
  <c r="R89" i="2"/>
  <c r="AD89" i="2"/>
  <c r="R90" i="2"/>
  <c r="AD90" i="2"/>
  <c r="O91" i="2"/>
  <c r="P91" i="2" s="1"/>
  <c r="R91" i="2"/>
  <c r="AD91" i="2"/>
  <c r="R92" i="2"/>
  <c r="AD92" i="2"/>
  <c r="R93" i="2"/>
  <c r="AD93" i="2"/>
  <c r="R94" i="2"/>
  <c r="AD94" i="2"/>
  <c r="R95" i="2"/>
  <c r="AD95" i="2"/>
  <c r="R96" i="2"/>
  <c r="AD96" i="2"/>
  <c r="R97" i="2"/>
  <c r="AD97" i="2"/>
  <c r="R98" i="2"/>
  <c r="AD98" i="2"/>
  <c r="R99" i="2"/>
  <c r="AD99" i="2"/>
  <c r="R100" i="2"/>
  <c r="AD100" i="2"/>
  <c r="O101" i="2"/>
  <c r="R101" i="2"/>
  <c r="AD101" i="2"/>
  <c r="R102" i="2"/>
  <c r="AD102" i="2"/>
  <c r="R103" i="2"/>
  <c r="AD103" i="2"/>
  <c r="R104" i="2"/>
  <c r="AD104" i="2"/>
  <c r="I105" i="2"/>
  <c r="R105" i="2"/>
  <c r="AD105" i="2"/>
  <c r="R106" i="2"/>
  <c r="AD106" i="2"/>
  <c r="R107" i="2"/>
  <c r="AD107" i="2"/>
  <c r="AD9" i="2"/>
  <c r="R9" i="2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L89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X103" i="1"/>
  <c r="Y103" i="1" s="1"/>
  <c r="R104" i="1"/>
  <c r="R105" i="1"/>
  <c r="R106" i="1"/>
  <c r="B4" i="2"/>
  <c r="B3" i="2"/>
  <c r="B2" i="2"/>
  <c r="AA6" i="2"/>
  <c r="X6" i="2"/>
  <c r="X15" i="2" s="1"/>
  <c r="U6" i="2"/>
  <c r="U12" i="2" s="1"/>
  <c r="V12" i="2" s="1"/>
  <c r="O6" i="2"/>
  <c r="O78" i="2" s="1"/>
  <c r="L6" i="2"/>
  <c r="L28" i="2" s="1"/>
  <c r="M28" i="2" s="1"/>
  <c r="I6" i="2"/>
  <c r="I17" i="2" s="1"/>
  <c r="B4" i="1"/>
  <c r="B3" i="1"/>
  <c r="B2" i="1"/>
  <c r="C2" i="1" s="1"/>
  <c r="AA6" i="1"/>
  <c r="AA28" i="1" s="1"/>
  <c r="X6" i="1"/>
  <c r="X81" i="1" s="1"/>
  <c r="Y81" i="1" s="1"/>
  <c r="U6" i="1"/>
  <c r="U107" i="1" s="1"/>
  <c r="V107" i="1" s="1"/>
  <c r="O6" i="1"/>
  <c r="O81" i="1" s="1"/>
  <c r="L6" i="1"/>
  <c r="L107" i="1" s="1"/>
  <c r="M107" i="1" s="1"/>
  <c r="I6" i="1"/>
  <c r="I86" i="1" s="1"/>
  <c r="J86" i="1" s="1"/>
  <c r="M8" i="2" l="1"/>
  <c r="P78" i="2"/>
  <c r="S62" i="3"/>
  <c r="S17" i="3"/>
  <c r="Y23" i="3"/>
  <c r="AB24" i="3"/>
  <c r="P28" i="3"/>
  <c r="P29" i="3"/>
  <c r="M30" i="3"/>
  <c r="AE32" i="3"/>
  <c r="P38" i="3"/>
  <c r="AB50" i="3"/>
  <c r="Y51" i="3"/>
  <c r="Y58" i="3"/>
  <c r="AE58" i="3" s="1"/>
  <c r="P64" i="3"/>
  <c r="S69" i="3"/>
  <c r="M70" i="3"/>
  <c r="AE73" i="3"/>
  <c r="Y74" i="3"/>
  <c r="AE74" i="3" s="1"/>
  <c r="Y75" i="3"/>
  <c r="AB89" i="3"/>
  <c r="AE89" i="3" s="1"/>
  <c r="S96" i="3"/>
  <c r="Y98" i="3"/>
  <c r="AE98" i="3" s="1"/>
  <c r="S102" i="3"/>
  <c r="AE104" i="3"/>
  <c r="AE105" i="3"/>
  <c r="AB13" i="3"/>
  <c r="Y22" i="3"/>
  <c r="AE22" i="3" s="1"/>
  <c r="Y32" i="3"/>
  <c r="AB33" i="3"/>
  <c r="AE33" i="3" s="1"/>
  <c r="P37" i="3"/>
  <c r="Y40" i="3"/>
  <c r="AE40" i="3" s="1"/>
  <c r="AB42" i="3"/>
  <c r="AE42" i="3" s="1"/>
  <c r="S45" i="3"/>
  <c r="S53" i="3"/>
  <c r="AE72" i="3"/>
  <c r="S83" i="3"/>
  <c r="S85" i="3"/>
  <c r="AE97" i="3"/>
  <c r="S101" i="3"/>
  <c r="M107" i="3"/>
  <c r="S107" i="3" s="1"/>
  <c r="S20" i="3"/>
  <c r="M8" i="3"/>
  <c r="S8" i="3" s="1"/>
  <c r="M15" i="3"/>
  <c r="S15" i="3" s="1"/>
  <c r="M19" i="3"/>
  <c r="M26" i="3"/>
  <c r="AE29" i="3"/>
  <c r="Y31" i="3"/>
  <c r="AE31" i="3" s="1"/>
  <c r="M36" i="3"/>
  <c r="S36" i="3" s="1"/>
  <c r="P46" i="3"/>
  <c r="AB49" i="3"/>
  <c r="P62" i="3"/>
  <c r="AE65" i="3"/>
  <c r="AB66" i="3"/>
  <c r="AE66" i="3" s="1"/>
  <c r="AB74" i="3"/>
  <c r="S77" i="3"/>
  <c r="Y81" i="3"/>
  <c r="M83" i="3"/>
  <c r="M84" i="3"/>
  <c r="Y86" i="3"/>
  <c r="AE86" i="3" s="1"/>
  <c r="Y87" i="3"/>
  <c r="AE87" i="3" s="1"/>
  <c r="Y93" i="3"/>
  <c r="M95" i="3"/>
  <c r="S95" i="3" s="1"/>
  <c r="P102" i="3"/>
  <c r="AB104" i="3"/>
  <c r="S9" i="3"/>
  <c r="AB12" i="3"/>
  <c r="AE12" i="3" s="1"/>
  <c r="P16" i="3"/>
  <c r="S16" i="3" s="1"/>
  <c r="P17" i="3"/>
  <c r="AE20" i="3"/>
  <c r="P26" i="3"/>
  <c r="S35" i="3"/>
  <c r="Y38" i="3"/>
  <c r="AE38" i="3" s="1"/>
  <c r="AE55" i="3"/>
  <c r="AB57" i="3"/>
  <c r="AE57" i="3" s="1"/>
  <c r="P61" i="3"/>
  <c r="AE63" i="3"/>
  <c r="S68" i="3"/>
  <c r="AE71" i="3"/>
  <c r="Y80" i="3"/>
  <c r="AB81" i="3"/>
  <c r="P84" i="3"/>
  <c r="AE85" i="3"/>
  <c r="AB86" i="3"/>
  <c r="S89" i="3"/>
  <c r="Y92" i="3"/>
  <c r="AB93" i="3"/>
  <c r="AE93" i="3" s="1"/>
  <c r="M102" i="3"/>
  <c r="S106" i="3"/>
  <c r="AE28" i="3"/>
  <c r="AB30" i="3"/>
  <c r="AE30" i="3" s="1"/>
  <c r="S44" i="3"/>
  <c r="S75" i="3"/>
  <c r="S99" i="3"/>
  <c r="S105" i="3"/>
  <c r="S42" i="3"/>
  <c r="AE61" i="3"/>
  <c r="P78" i="3"/>
  <c r="AE26" i="3"/>
  <c r="M23" i="3"/>
  <c r="S23" i="3" s="1"/>
  <c r="P34" i="3"/>
  <c r="P51" i="3"/>
  <c r="S51" i="3" s="1"/>
  <c r="AB70" i="3"/>
  <c r="S81" i="3"/>
  <c r="S93" i="3"/>
  <c r="M94" i="3"/>
  <c r="S94" i="3" s="1"/>
  <c r="AB96" i="3"/>
  <c r="AE96" i="3" s="1"/>
  <c r="P100" i="3"/>
  <c r="AB102" i="3"/>
  <c r="AE41" i="3"/>
  <c r="S13" i="3"/>
  <c r="AE19" i="3"/>
  <c r="Y8" i="3"/>
  <c r="Y16" i="3"/>
  <c r="AE16" i="3" s="1"/>
  <c r="S31" i="3"/>
  <c r="M33" i="3"/>
  <c r="S39" i="3"/>
  <c r="S49" i="3"/>
  <c r="AE53" i="3"/>
  <c r="S57" i="3"/>
  <c r="AE83" i="3"/>
  <c r="S19" i="3"/>
  <c r="AB14" i="3"/>
  <c r="AE9" i="3"/>
  <c r="Y9" i="3"/>
  <c r="M12" i="3"/>
  <c r="S12" i="3" s="1"/>
  <c r="M13" i="3"/>
  <c r="S21" i="3"/>
  <c r="AB26" i="3"/>
  <c r="M32" i="3"/>
  <c r="S32" i="3" s="1"/>
  <c r="M39" i="3"/>
  <c r="Y52" i="3"/>
  <c r="AE52" i="3" s="1"/>
  <c r="P58" i="3"/>
  <c r="Y69" i="3"/>
  <c r="M74" i="3"/>
  <c r="S74" i="3" s="1"/>
  <c r="AE77" i="3"/>
  <c r="AB78" i="3"/>
  <c r="AE78" i="3" s="1"/>
  <c r="P88" i="3"/>
  <c r="S88" i="3" s="1"/>
  <c r="AB90" i="3"/>
  <c r="AE90" i="3" s="1"/>
  <c r="M98" i="3"/>
  <c r="AE100" i="3"/>
  <c r="M104" i="3"/>
  <c r="AE106" i="3"/>
  <c r="AE17" i="3"/>
  <c r="S33" i="3"/>
  <c r="S11" i="3"/>
  <c r="Y14" i="3"/>
  <c r="AE14" i="3" s="1"/>
  <c r="P22" i="3"/>
  <c r="S22" i="3" s="1"/>
  <c r="AE34" i="3"/>
  <c r="AB36" i="3"/>
  <c r="P40" i="3"/>
  <c r="S40" i="3" s="1"/>
  <c r="P41" i="3"/>
  <c r="AB45" i="3"/>
  <c r="AE45" i="3" s="1"/>
  <c r="S48" i="3"/>
  <c r="P49" i="3"/>
  <c r="S63" i="3"/>
  <c r="M67" i="3"/>
  <c r="S67" i="3" s="1"/>
  <c r="Y68" i="3"/>
  <c r="AB69" i="3"/>
  <c r="AE69" i="3" s="1"/>
  <c r="S71" i="3"/>
  <c r="S72" i="3"/>
  <c r="P74" i="3"/>
  <c r="AE76" i="3"/>
  <c r="S80" i="3"/>
  <c r="AE82" i="3"/>
  <c r="S86" i="3"/>
  <c r="S92" i="3"/>
  <c r="AE94" i="3"/>
  <c r="S103" i="3"/>
  <c r="AB25" i="3"/>
  <c r="AE25" i="3" s="1"/>
  <c r="S27" i="3"/>
  <c r="P31" i="3"/>
  <c r="AE43" i="3"/>
  <c r="S47" i="3"/>
  <c r="S56" i="3"/>
  <c r="AE59" i="3"/>
  <c r="AB60" i="3"/>
  <c r="AE60" i="3" s="1"/>
  <c r="S65" i="3"/>
  <c r="AE67" i="3"/>
  <c r="AB68" i="3"/>
  <c r="P73" i="3"/>
  <c r="S73" i="3" s="1"/>
  <c r="AE88" i="3"/>
  <c r="AB95" i="3"/>
  <c r="AE95" i="3" s="1"/>
  <c r="S97" i="3"/>
  <c r="AB101" i="3"/>
  <c r="AE101" i="3" s="1"/>
  <c r="S78" i="4"/>
  <c r="S32" i="4"/>
  <c r="S23" i="4"/>
  <c r="S48" i="4"/>
  <c r="AE9" i="4"/>
  <c r="Y13" i="4"/>
  <c r="AE13" i="4" s="1"/>
  <c r="AB40" i="4"/>
  <c r="AE40" i="4" s="1"/>
  <c r="M42" i="4"/>
  <c r="S42" i="4" s="1"/>
  <c r="P55" i="4"/>
  <c r="S55" i="4" s="1"/>
  <c r="AB58" i="4"/>
  <c r="S61" i="4"/>
  <c r="P68" i="4"/>
  <c r="S68" i="4" s="1"/>
  <c r="AB77" i="4"/>
  <c r="P81" i="4"/>
  <c r="P86" i="4"/>
  <c r="Y87" i="4"/>
  <c r="AB88" i="4"/>
  <c r="AE88" i="4" s="1"/>
  <c r="P92" i="4"/>
  <c r="S92" i="4" s="1"/>
  <c r="M97" i="4"/>
  <c r="S97" i="4" s="1"/>
  <c r="AB100" i="4"/>
  <c r="AE100" i="4" s="1"/>
  <c r="P103" i="4"/>
  <c r="S103" i="4" s="1"/>
  <c r="S75" i="4"/>
  <c r="S14" i="4"/>
  <c r="P17" i="4"/>
  <c r="S17" i="4" s="1"/>
  <c r="P42" i="4"/>
  <c r="AB52" i="4"/>
  <c r="AE56" i="4"/>
  <c r="P62" i="4"/>
  <c r="S62" i="4" s="1"/>
  <c r="S73" i="4"/>
  <c r="P80" i="4"/>
  <c r="Y93" i="4"/>
  <c r="S96" i="4"/>
  <c r="AE104" i="4"/>
  <c r="AB106" i="4"/>
  <c r="AE106" i="4" s="1"/>
  <c r="AE63" i="4"/>
  <c r="AE92" i="4"/>
  <c r="S102" i="4"/>
  <c r="M25" i="4"/>
  <c r="S25" i="4" s="1"/>
  <c r="Y8" i="4"/>
  <c r="AE8" i="4" s="1"/>
  <c r="AB18" i="4"/>
  <c r="M24" i="4"/>
  <c r="S24" i="4" s="1"/>
  <c r="M35" i="4"/>
  <c r="AE37" i="4"/>
  <c r="AB38" i="4"/>
  <c r="AE38" i="4" s="1"/>
  <c r="Y50" i="4"/>
  <c r="S53" i="4"/>
  <c r="Y55" i="4"/>
  <c r="M60" i="4"/>
  <c r="S60" i="4" s="1"/>
  <c r="Y63" i="4"/>
  <c r="AB64" i="4"/>
  <c r="AE64" i="4" s="1"/>
  <c r="M66" i="4"/>
  <c r="S66" i="4" s="1"/>
  <c r="P67" i="4"/>
  <c r="AE75" i="4"/>
  <c r="Y81" i="4"/>
  <c r="AB82" i="4"/>
  <c r="M84" i="4"/>
  <c r="S84" i="4" s="1"/>
  <c r="Y92" i="4"/>
  <c r="AE98" i="4"/>
  <c r="M100" i="4"/>
  <c r="S100" i="4" s="1"/>
  <c r="AE11" i="4"/>
  <c r="AE57" i="4"/>
  <c r="S13" i="4"/>
  <c r="M15" i="4"/>
  <c r="S15" i="4" s="1"/>
  <c r="P14" i="4"/>
  <c r="Y17" i="4"/>
  <c r="P23" i="4"/>
  <c r="M33" i="4"/>
  <c r="P34" i="4"/>
  <c r="S34" i="4" s="1"/>
  <c r="P41" i="4"/>
  <c r="S41" i="4" s="1"/>
  <c r="Y42" i="4"/>
  <c r="AE42" i="4" s="1"/>
  <c r="M47" i="4"/>
  <c r="AE49" i="4"/>
  <c r="AB50" i="4"/>
  <c r="AB55" i="4"/>
  <c r="P66" i="4"/>
  <c r="Y68" i="4"/>
  <c r="M72" i="4"/>
  <c r="Y75" i="4"/>
  <c r="AB76" i="4"/>
  <c r="M78" i="4"/>
  <c r="P79" i="4"/>
  <c r="AE80" i="4"/>
  <c r="Y86" i="4"/>
  <c r="AE86" i="4" s="1"/>
  <c r="M88" i="4"/>
  <c r="S88" i="4" s="1"/>
  <c r="AB98" i="4"/>
  <c r="AE102" i="4"/>
  <c r="AB103" i="4"/>
  <c r="AE103" i="4" s="1"/>
  <c r="S106" i="4"/>
  <c r="S27" i="4"/>
  <c r="S45" i="4"/>
  <c r="AE90" i="4"/>
  <c r="S94" i="4"/>
  <c r="Y26" i="4"/>
  <c r="AE26" i="4" s="1"/>
  <c r="M30" i="4"/>
  <c r="S30" i="4" s="1"/>
  <c r="P32" i="4"/>
  <c r="Y35" i="4"/>
  <c r="AE35" i="4" s="1"/>
  <c r="AB42" i="4"/>
  <c r="M45" i="4"/>
  <c r="P46" i="4"/>
  <c r="Y48" i="4"/>
  <c r="AE48" i="4" s="1"/>
  <c r="AB49" i="4"/>
  <c r="M52" i="4"/>
  <c r="Y54" i="4"/>
  <c r="AB62" i="4"/>
  <c r="AE62" i="4" s="1"/>
  <c r="AB67" i="4"/>
  <c r="AE67" i="4" s="1"/>
  <c r="Y74" i="4"/>
  <c r="AE74" i="4" s="1"/>
  <c r="S77" i="4"/>
  <c r="Y79" i="4"/>
  <c r="Y85" i="4"/>
  <c r="AE85" i="4" s="1"/>
  <c r="Y90" i="4"/>
  <c r="AB97" i="4"/>
  <c r="AE97" i="4" s="1"/>
  <c r="AE33" i="4"/>
  <c r="S39" i="4"/>
  <c r="Y41" i="4"/>
  <c r="AE41" i="4" s="1"/>
  <c r="AE47" i="4"/>
  <c r="Y49" i="4"/>
  <c r="AE53" i="4"/>
  <c r="S57" i="4"/>
  <c r="M71" i="4"/>
  <c r="S71" i="4" s="1"/>
  <c r="AE73" i="4"/>
  <c r="M95" i="4"/>
  <c r="S95" i="4" s="1"/>
  <c r="S105" i="4"/>
  <c r="AE24" i="4"/>
  <c r="S11" i="4"/>
  <c r="Y14" i="4"/>
  <c r="AE14" i="4" s="1"/>
  <c r="AB16" i="4"/>
  <c r="AE16" i="4" s="1"/>
  <c r="AE22" i="4"/>
  <c r="Y24" i="4"/>
  <c r="AB41" i="4"/>
  <c r="P44" i="4"/>
  <c r="S44" i="4" s="1"/>
  <c r="M51" i="4"/>
  <c r="S51" i="4" s="1"/>
  <c r="AB54" i="4"/>
  <c r="AE54" i="4" s="1"/>
  <c r="P58" i="4"/>
  <c r="Y60" i="4"/>
  <c r="AE60" i="4" s="1"/>
  <c r="AB61" i="4"/>
  <c r="AE61" i="4" s="1"/>
  <c r="M64" i="4"/>
  <c r="Y66" i="4"/>
  <c r="AE66" i="4" s="1"/>
  <c r="AE72" i="4"/>
  <c r="P77" i="4"/>
  <c r="Y84" i="4"/>
  <c r="S98" i="4"/>
  <c r="AB101" i="4"/>
  <c r="AE101" i="4" s="1"/>
  <c r="M18" i="4"/>
  <c r="AE21" i="4"/>
  <c r="AE23" i="4"/>
  <c r="AE32" i="4"/>
  <c r="S37" i="4"/>
  <c r="AE45" i="4"/>
  <c r="AE58" i="4"/>
  <c r="AE59" i="4"/>
  <c r="AE65" i="4"/>
  <c r="S69" i="4"/>
  <c r="M93" i="4"/>
  <c r="S93" i="4" s="1"/>
  <c r="P9" i="4"/>
  <c r="P18" i="4"/>
  <c r="P29" i="4"/>
  <c r="AE30" i="4"/>
  <c r="P38" i="4"/>
  <c r="S38" i="4" s="1"/>
  <c r="P43" i="4"/>
  <c r="AB46" i="4"/>
  <c r="AE46" i="4" s="1"/>
  <c r="S49" i="4"/>
  <c r="AE52" i="4"/>
  <c r="P56" i="4"/>
  <c r="S63" i="4"/>
  <c r="M70" i="4"/>
  <c r="S70" i="4" s="1"/>
  <c r="Y71" i="4"/>
  <c r="AE71" i="4" s="1"/>
  <c r="P93" i="4"/>
  <c r="AB95" i="4"/>
  <c r="AE95" i="4" s="1"/>
  <c r="S33" i="4"/>
  <c r="AE44" i="4"/>
  <c r="S64" i="4"/>
  <c r="P71" i="4"/>
  <c r="AE79" i="4"/>
  <c r="S101" i="4"/>
  <c r="M16" i="4"/>
  <c r="S16" i="4" s="1"/>
  <c r="AE20" i="4"/>
  <c r="AB43" i="4"/>
  <c r="AE43" i="4" s="1"/>
  <c r="AE51" i="4"/>
  <c r="S76" i="4"/>
  <c r="AE78" i="4"/>
  <c r="S82" i="4"/>
  <c r="P83" i="4"/>
  <c r="S83" i="4" s="1"/>
  <c r="AE84" i="4"/>
  <c r="S35" i="4"/>
  <c r="AE18" i="4"/>
  <c r="Y19" i="4"/>
  <c r="S29" i="4"/>
  <c r="Y36" i="4"/>
  <c r="AE36" i="4" s="1"/>
  <c r="S40" i="4"/>
  <c r="S87" i="4"/>
  <c r="AE89" i="4"/>
  <c r="AE96" i="4"/>
  <c r="S107" i="4"/>
  <c r="C3" i="4"/>
  <c r="B6" i="4" s="1"/>
  <c r="S12" i="4"/>
  <c r="AE17" i="4"/>
  <c r="AB19" i="4"/>
  <c r="S26" i="4"/>
  <c r="S28" i="4"/>
  <c r="AE34" i="4"/>
  <c r="S46" i="4"/>
  <c r="P47" i="4"/>
  <c r="S67" i="4"/>
  <c r="AE70" i="4"/>
  <c r="S74" i="4"/>
  <c r="AE77" i="4"/>
  <c r="S80" i="4"/>
  <c r="S81" i="4"/>
  <c r="AE83" i="4"/>
  <c r="S86" i="4"/>
  <c r="S99" i="4"/>
  <c r="S9" i="4"/>
  <c r="S10" i="4"/>
  <c r="S47" i="4"/>
  <c r="AE69" i="4"/>
  <c r="S91" i="4"/>
  <c r="AE15" i="4"/>
  <c r="S19" i="4"/>
  <c r="AE29" i="4"/>
  <c r="S43" i="4"/>
  <c r="S52" i="4"/>
  <c r="AE68" i="4"/>
  <c r="AE76" i="4"/>
  <c r="S79" i="4"/>
  <c r="AE82" i="4"/>
  <c r="S85" i="4"/>
  <c r="AE87" i="4"/>
  <c r="AE107" i="4"/>
  <c r="S20" i="4"/>
  <c r="S21" i="4"/>
  <c r="S22" i="4"/>
  <c r="P59" i="4"/>
  <c r="S59" i="4" s="1"/>
  <c r="S72" i="4"/>
  <c r="AE81" i="4"/>
  <c r="AE93" i="4"/>
  <c r="AE94" i="4"/>
  <c r="AE99" i="4"/>
  <c r="S104" i="4"/>
  <c r="S50" i="4"/>
  <c r="S56" i="4"/>
  <c r="S65" i="4"/>
  <c r="AE28" i="4"/>
  <c r="AE10" i="4"/>
  <c r="Y12" i="4"/>
  <c r="AE12" i="4" s="1"/>
  <c r="AE27" i="4"/>
  <c r="S31" i="4"/>
  <c r="AE39" i="4"/>
  <c r="AE91" i="4"/>
  <c r="M89" i="4"/>
  <c r="S89" i="4" s="1"/>
  <c r="M46" i="4"/>
  <c r="M58" i="4"/>
  <c r="AE24" i="3"/>
  <c r="S28" i="3"/>
  <c r="S38" i="3"/>
  <c r="S18" i="3"/>
  <c r="AE23" i="3"/>
  <c r="S37" i="3"/>
  <c r="S46" i="3"/>
  <c r="AE49" i="3"/>
  <c r="S70" i="3"/>
  <c r="AE75" i="3"/>
  <c r="S79" i="3"/>
  <c r="S91" i="3"/>
  <c r="AE99" i="3"/>
  <c r="S26" i="3"/>
  <c r="S54" i="3"/>
  <c r="S84" i="3"/>
  <c r="AE11" i="3"/>
  <c r="AE21" i="3"/>
  <c r="S25" i="3"/>
  <c r="AE48" i="3"/>
  <c r="S52" i="3"/>
  <c r="AE56" i="3"/>
  <c r="AE64" i="3"/>
  <c r="AE80" i="3"/>
  <c r="AE81" i="3"/>
  <c r="S90" i="3"/>
  <c r="AE92" i="3"/>
  <c r="AE103" i="3"/>
  <c r="AE10" i="3"/>
  <c r="S34" i="3"/>
  <c r="S60" i="3"/>
  <c r="S14" i="3"/>
  <c r="AE18" i="3"/>
  <c r="S24" i="3"/>
  <c r="AE27" i="3"/>
  <c r="AE37" i="3"/>
  <c r="AE47" i="3"/>
  <c r="S59" i="3"/>
  <c r="S61" i="3"/>
  <c r="AE62" i="3"/>
  <c r="AE70" i="3"/>
  <c r="S76" i="3"/>
  <c r="AE79" i="3"/>
  <c r="AE91" i="3"/>
  <c r="S100" i="3"/>
  <c r="AE102" i="3"/>
  <c r="AE46" i="3"/>
  <c r="S50" i="3"/>
  <c r="AE54" i="3"/>
  <c r="S58" i="3"/>
  <c r="S82" i="3"/>
  <c r="AE84" i="3"/>
  <c r="AE8" i="3"/>
  <c r="AE36" i="3"/>
  <c r="S41" i="3"/>
  <c r="AE107" i="3"/>
  <c r="S98" i="3"/>
  <c r="S104" i="3"/>
  <c r="S30" i="3"/>
  <c r="AE35" i="3"/>
  <c r="AE44" i="3"/>
  <c r="AE51" i="3"/>
  <c r="AE68" i="3"/>
  <c r="AE50" i="3"/>
  <c r="S64" i="3"/>
  <c r="S10" i="3"/>
  <c r="S29" i="3"/>
  <c r="AE13" i="3"/>
  <c r="Y15" i="3"/>
  <c r="AE15" i="3" s="1"/>
  <c r="Y27" i="3"/>
  <c r="Y39" i="3"/>
  <c r="AE39" i="3" s="1"/>
  <c r="M43" i="3"/>
  <c r="S43" i="3" s="1"/>
  <c r="M55" i="3"/>
  <c r="S55" i="3" s="1"/>
  <c r="M54" i="3"/>
  <c r="M66" i="3"/>
  <c r="S66" i="3" s="1"/>
  <c r="M78" i="3"/>
  <c r="AB8" i="2"/>
  <c r="Y40" i="2"/>
  <c r="P75" i="2"/>
  <c r="X13" i="1"/>
  <c r="Y13" i="1" s="1"/>
  <c r="AA107" i="1"/>
  <c r="AB107" i="1" s="1"/>
  <c r="X107" i="1"/>
  <c r="Y107" i="1" s="1"/>
  <c r="O107" i="1"/>
  <c r="P107" i="1" s="1"/>
  <c r="S107" i="1" s="1"/>
  <c r="O101" i="1"/>
  <c r="P101" i="1" s="1"/>
  <c r="V8" i="2"/>
  <c r="J8" i="2"/>
  <c r="X35" i="1"/>
  <c r="X80" i="1"/>
  <c r="Y80" i="1" s="1"/>
  <c r="U12" i="1"/>
  <c r="V12" i="1" s="1"/>
  <c r="L92" i="1"/>
  <c r="M92" i="1" s="1"/>
  <c r="X91" i="1"/>
  <c r="Y91" i="1" s="1"/>
  <c r="U76" i="1"/>
  <c r="I87" i="2"/>
  <c r="J87" i="2" s="1"/>
  <c r="I71" i="2"/>
  <c r="J71" i="2" s="1"/>
  <c r="X85" i="1"/>
  <c r="Y85" i="1" s="1"/>
  <c r="J10" i="2"/>
  <c r="X83" i="1"/>
  <c r="Y83" i="1" s="1"/>
  <c r="I14" i="2"/>
  <c r="X97" i="1"/>
  <c r="Y97" i="1" s="1"/>
  <c r="Y15" i="2"/>
  <c r="I104" i="1"/>
  <c r="J104" i="1" s="1"/>
  <c r="X89" i="1"/>
  <c r="Y89" i="1" s="1"/>
  <c r="X82" i="1"/>
  <c r="Y82" i="1" s="1"/>
  <c r="AA51" i="2"/>
  <c r="AB51" i="2" s="1"/>
  <c r="U40" i="2"/>
  <c r="V40" i="2" s="1"/>
  <c r="X87" i="1"/>
  <c r="Y87" i="1" s="1"/>
  <c r="X101" i="1"/>
  <c r="Y101" i="1" s="1"/>
  <c r="X44" i="2"/>
  <c r="X94" i="1"/>
  <c r="Y94" i="1" s="1"/>
  <c r="AA104" i="1"/>
  <c r="AB104" i="1" s="1"/>
  <c r="X98" i="1"/>
  <c r="Y98" i="1" s="1"/>
  <c r="I95" i="1"/>
  <c r="J95" i="1" s="1"/>
  <c r="O92" i="1"/>
  <c r="O89" i="1"/>
  <c r="O86" i="1"/>
  <c r="P86" i="1" s="1"/>
  <c r="U80" i="1"/>
  <c r="V80" i="1" s="1"/>
  <c r="X76" i="1"/>
  <c r="Y76" i="1" s="1"/>
  <c r="U56" i="1"/>
  <c r="V56" i="1" s="1"/>
  <c r="U37" i="1"/>
  <c r="V37" i="1" s="1"/>
  <c r="AA19" i="1"/>
  <c r="AB19" i="1" s="1"/>
  <c r="AA91" i="1"/>
  <c r="I89" i="1"/>
  <c r="J89" i="1" s="1"/>
  <c r="U85" i="1"/>
  <c r="O80" i="1"/>
  <c r="P80" i="1" s="1"/>
  <c r="O70" i="1"/>
  <c r="P70" i="1" s="1"/>
  <c r="I63" i="1"/>
  <c r="J63" i="1" s="1"/>
  <c r="I28" i="1"/>
  <c r="J28" i="1" s="1"/>
  <c r="S28" i="1" s="1"/>
  <c r="L101" i="1"/>
  <c r="M101" i="1" s="1"/>
  <c r="AA97" i="1"/>
  <c r="U100" i="1"/>
  <c r="V100" i="1" s="1"/>
  <c r="U94" i="1"/>
  <c r="L80" i="1"/>
  <c r="M80" i="1" s="1"/>
  <c r="O88" i="1"/>
  <c r="P88" i="1" s="1"/>
  <c r="U82" i="1"/>
  <c r="AA69" i="1"/>
  <c r="AB69" i="1" s="1"/>
  <c r="U45" i="1"/>
  <c r="V45" i="1" s="1"/>
  <c r="U106" i="1"/>
  <c r="V106" i="1" s="1"/>
  <c r="O85" i="1"/>
  <c r="P85" i="1" s="1"/>
  <c r="U79" i="1"/>
  <c r="V79" i="1" s="1"/>
  <c r="AA74" i="1"/>
  <c r="AB74" i="1" s="1"/>
  <c r="O97" i="1"/>
  <c r="P97" i="1" s="1"/>
  <c r="AA90" i="1"/>
  <c r="L88" i="1"/>
  <c r="M88" i="1" s="1"/>
  <c r="L85" i="1"/>
  <c r="M85" i="1" s="1"/>
  <c r="U74" i="1"/>
  <c r="V74" i="1" s="1"/>
  <c r="U60" i="1"/>
  <c r="AA52" i="1"/>
  <c r="L17" i="1"/>
  <c r="M17" i="1" s="1"/>
  <c r="AA82" i="1"/>
  <c r="AB82" i="1" s="1"/>
  <c r="AA46" i="1"/>
  <c r="AB46" i="1" s="1"/>
  <c r="U103" i="1"/>
  <c r="V103" i="1" s="1"/>
  <c r="L100" i="1"/>
  <c r="M100" i="1" s="1"/>
  <c r="X93" i="1"/>
  <c r="Y93" i="1" s="1"/>
  <c r="L106" i="1"/>
  <c r="AA102" i="1"/>
  <c r="I100" i="1"/>
  <c r="J100" i="1" s="1"/>
  <c r="L97" i="1"/>
  <c r="U93" i="1"/>
  <c r="X90" i="1"/>
  <c r="Y90" i="1" s="1"/>
  <c r="AA87" i="1"/>
  <c r="I85" i="1"/>
  <c r="J85" i="1" s="1"/>
  <c r="AA81" i="1"/>
  <c r="AB81" i="1" s="1"/>
  <c r="L79" i="1"/>
  <c r="M79" i="1" s="1"/>
  <c r="U67" i="1"/>
  <c r="U24" i="1"/>
  <c r="V24" i="1" s="1"/>
  <c r="U16" i="1"/>
  <c r="V16" i="1" s="1"/>
  <c r="L9" i="1"/>
  <c r="M9" i="1" s="1"/>
  <c r="I106" i="1"/>
  <c r="U90" i="1"/>
  <c r="I79" i="1"/>
  <c r="U59" i="1"/>
  <c r="V59" i="1" s="1"/>
  <c r="U102" i="1"/>
  <c r="V102" i="1" s="1"/>
  <c r="L99" i="1"/>
  <c r="M99" i="1" s="1"/>
  <c r="O96" i="1"/>
  <c r="O93" i="1"/>
  <c r="P93" i="1" s="1"/>
  <c r="O84" i="1"/>
  <c r="P84" i="1" s="1"/>
  <c r="AA72" i="1"/>
  <c r="AB72" i="1" s="1"/>
  <c r="AA66" i="1"/>
  <c r="AB66" i="1" s="1"/>
  <c r="AA31" i="1"/>
  <c r="AB31" i="1" s="1"/>
  <c r="I16" i="1"/>
  <c r="J16" i="1" s="1"/>
  <c r="L105" i="1"/>
  <c r="M105" i="1" s="1"/>
  <c r="I99" i="1"/>
  <c r="J99" i="1" s="1"/>
  <c r="I96" i="1"/>
  <c r="L93" i="1"/>
  <c r="AA86" i="1"/>
  <c r="AB86" i="1" s="1"/>
  <c r="L84" i="1"/>
  <c r="M84" i="1" s="1"/>
  <c r="U81" i="1"/>
  <c r="V81" i="1" s="1"/>
  <c r="L78" i="1"/>
  <c r="AA98" i="1"/>
  <c r="AB98" i="1" s="1"/>
  <c r="AA95" i="1"/>
  <c r="I93" i="1"/>
  <c r="J93" i="1" s="1"/>
  <c r="U89" i="1"/>
  <c r="V89" i="1" s="1"/>
  <c r="U86" i="1"/>
  <c r="AA83" i="1"/>
  <c r="AB83" i="1" s="1"/>
  <c r="O72" i="1"/>
  <c r="P72" i="1" s="1"/>
  <c r="O66" i="1"/>
  <c r="P66" i="1" s="1"/>
  <c r="L49" i="1"/>
  <c r="M49" i="1" s="1"/>
  <c r="U30" i="1"/>
  <c r="V30" i="1" s="1"/>
  <c r="U101" i="1"/>
  <c r="V101" i="1" s="1"/>
  <c r="I77" i="1"/>
  <c r="J77" i="1" s="1"/>
  <c r="L57" i="1"/>
  <c r="M57" i="1" s="1"/>
  <c r="U20" i="1"/>
  <c r="V20" i="1" s="1"/>
  <c r="AB28" i="1"/>
  <c r="AB52" i="1"/>
  <c r="B5" i="4"/>
  <c r="C4" i="4" s="1"/>
  <c r="P101" i="2"/>
  <c r="U98" i="2"/>
  <c r="X95" i="2"/>
  <c r="Y95" i="2" s="1"/>
  <c r="X79" i="2"/>
  <c r="Y79" i="2" s="1"/>
  <c r="L68" i="2"/>
  <c r="I64" i="2"/>
  <c r="I60" i="2"/>
  <c r="J60" i="2" s="1"/>
  <c r="I56" i="2"/>
  <c r="AA48" i="2"/>
  <c r="U33" i="2"/>
  <c r="V33" i="2" s="1"/>
  <c r="U29" i="2"/>
  <c r="L14" i="2"/>
  <c r="M14" i="2" s="1"/>
  <c r="I9" i="2"/>
  <c r="J9" i="2" s="1"/>
  <c r="AA97" i="2"/>
  <c r="AB97" i="2" s="1"/>
  <c r="L91" i="2"/>
  <c r="M91" i="2" s="1"/>
  <c r="U82" i="2"/>
  <c r="V82" i="2" s="1"/>
  <c r="X51" i="2"/>
  <c r="Y51" i="2" s="1"/>
  <c r="X47" i="2"/>
  <c r="Y47" i="2" s="1"/>
  <c r="O36" i="2"/>
  <c r="P36" i="2" s="1"/>
  <c r="L25" i="2"/>
  <c r="M25" i="2" s="1"/>
  <c r="I45" i="2"/>
  <c r="I52" i="2"/>
  <c r="I70" i="2"/>
  <c r="J70" i="2" s="1"/>
  <c r="I93" i="2"/>
  <c r="J93" i="2" s="1"/>
  <c r="I96" i="2"/>
  <c r="J96" i="2" s="1"/>
  <c r="I13" i="2"/>
  <c r="J13" i="2" s="1"/>
  <c r="I16" i="2"/>
  <c r="I20" i="2"/>
  <c r="I27" i="2"/>
  <c r="J27" i="2" s="1"/>
  <c r="I34" i="2"/>
  <c r="J34" i="2" s="1"/>
  <c r="S34" i="2" s="1"/>
  <c r="I41" i="2"/>
  <c r="J41" i="2" s="1"/>
  <c r="I59" i="2"/>
  <c r="I63" i="2"/>
  <c r="I80" i="2"/>
  <c r="J80" i="2" s="1"/>
  <c r="I83" i="2"/>
  <c r="J83" i="2" s="1"/>
  <c r="I99" i="2"/>
  <c r="J99" i="2" s="1"/>
  <c r="I12" i="2"/>
  <c r="J12" i="2" s="1"/>
  <c r="I30" i="2"/>
  <c r="J30" i="2" s="1"/>
  <c r="I55" i="2"/>
  <c r="I66" i="2"/>
  <c r="I73" i="2"/>
  <c r="J73" i="2" s="1"/>
  <c r="I86" i="2"/>
  <c r="I23" i="2"/>
  <c r="I37" i="2"/>
  <c r="J37" i="2" s="1"/>
  <c r="I44" i="2"/>
  <c r="I48" i="2"/>
  <c r="J48" i="2" s="1"/>
  <c r="I58" i="2"/>
  <c r="J58" i="2" s="1"/>
  <c r="I76" i="2"/>
  <c r="I89" i="2"/>
  <c r="J89" i="2" s="1"/>
  <c r="I19" i="2"/>
  <c r="J19" i="2" s="1"/>
  <c r="I40" i="2"/>
  <c r="J40" i="2" s="1"/>
  <c r="I51" i="2"/>
  <c r="J51" i="2" s="1"/>
  <c r="I62" i="2"/>
  <c r="I69" i="2"/>
  <c r="J69" i="2" s="1"/>
  <c r="I79" i="2"/>
  <c r="J79" i="2" s="1"/>
  <c r="I92" i="2"/>
  <c r="J92" i="2" s="1"/>
  <c r="I95" i="2"/>
  <c r="J95" i="2" s="1"/>
  <c r="I15" i="2"/>
  <c r="J15" i="2" s="1"/>
  <c r="I26" i="2"/>
  <c r="I33" i="2"/>
  <c r="I47" i="2"/>
  <c r="I54" i="2"/>
  <c r="J54" i="2" s="1"/>
  <c r="I65" i="2"/>
  <c r="J65" i="2" s="1"/>
  <c r="I82" i="2"/>
  <c r="J82" i="2" s="1"/>
  <c r="I98" i="2"/>
  <c r="J98" i="2" s="1"/>
  <c r="I11" i="2"/>
  <c r="I22" i="2"/>
  <c r="J22" i="2" s="1"/>
  <c r="I29" i="2"/>
  <c r="I36" i="2"/>
  <c r="J36" i="2" s="1"/>
  <c r="I43" i="2"/>
  <c r="J43" i="2" s="1"/>
  <c r="I57" i="2"/>
  <c r="I72" i="2"/>
  <c r="J72" i="2" s="1"/>
  <c r="I85" i="2"/>
  <c r="J85" i="2" s="1"/>
  <c r="I18" i="2"/>
  <c r="I61" i="2"/>
  <c r="J61" i="2" s="1"/>
  <c r="I75" i="2"/>
  <c r="I88" i="2"/>
  <c r="I91" i="2"/>
  <c r="J91" i="2" s="1"/>
  <c r="S91" i="2" s="1"/>
  <c r="I101" i="2"/>
  <c r="J101" i="2" s="1"/>
  <c r="I104" i="2"/>
  <c r="J104" i="2" s="1"/>
  <c r="I107" i="2"/>
  <c r="J107" i="2" s="1"/>
  <c r="I25" i="2"/>
  <c r="J25" i="2" s="1"/>
  <c r="I32" i="2"/>
  <c r="J32" i="2" s="1"/>
  <c r="I39" i="2"/>
  <c r="I46" i="2"/>
  <c r="J46" i="2" s="1"/>
  <c r="I50" i="2"/>
  <c r="I68" i="2"/>
  <c r="I78" i="2"/>
  <c r="I94" i="2"/>
  <c r="J94" i="2" s="1"/>
  <c r="I24" i="2"/>
  <c r="J24" i="2" s="1"/>
  <c r="I31" i="2"/>
  <c r="I38" i="2"/>
  <c r="J38" i="2" s="1"/>
  <c r="I49" i="2"/>
  <c r="I67" i="2"/>
  <c r="J67" i="2" s="1"/>
  <c r="I74" i="2"/>
  <c r="I77" i="2"/>
  <c r="J77" i="2" s="1"/>
  <c r="I90" i="2"/>
  <c r="I103" i="2"/>
  <c r="J103" i="2" s="1"/>
  <c r="I106" i="2"/>
  <c r="J106" i="2" s="1"/>
  <c r="L9" i="2"/>
  <c r="M9" i="2" s="1"/>
  <c r="O104" i="2"/>
  <c r="P104" i="2" s="1"/>
  <c r="U100" i="2"/>
  <c r="V100" i="2" s="1"/>
  <c r="O94" i="2"/>
  <c r="X62" i="2"/>
  <c r="AA58" i="2"/>
  <c r="AB58" i="2" s="1"/>
  <c r="U47" i="2"/>
  <c r="O32" i="2"/>
  <c r="P32" i="2" s="1"/>
  <c r="L24" i="2"/>
  <c r="M24" i="2" s="1"/>
  <c r="L31" i="2"/>
  <c r="M31" i="2" s="1"/>
  <c r="L38" i="2"/>
  <c r="M38" i="2" s="1"/>
  <c r="L49" i="2"/>
  <c r="M49" i="2" s="1"/>
  <c r="L74" i="2"/>
  <c r="L77" i="2"/>
  <c r="M77" i="2" s="1"/>
  <c r="L87" i="2"/>
  <c r="M87" i="2" s="1"/>
  <c r="L90" i="2"/>
  <c r="M90" i="2" s="1"/>
  <c r="L103" i="2"/>
  <c r="L106" i="2"/>
  <c r="L45" i="2"/>
  <c r="M45" i="2" s="1"/>
  <c r="L52" i="2"/>
  <c r="M52" i="2" s="1"/>
  <c r="L67" i="2"/>
  <c r="M67" i="2" s="1"/>
  <c r="L70" i="2"/>
  <c r="L93" i="2"/>
  <c r="M93" i="2" s="1"/>
  <c r="L13" i="2"/>
  <c r="M13" i="2" s="1"/>
  <c r="L16" i="2"/>
  <c r="M16" i="2" s="1"/>
  <c r="L20" i="2"/>
  <c r="M20" i="2" s="1"/>
  <c r="L27" i="2"/>
  <c r="M27" i="2" s="1"/>
  <c r="L34" i="2"/>
  <c r="M34" i="2" s="1"/>
  <c r="L41" i="2"/>
  <c r="M41" i="2" s="1"/>
  <c r="L59" i="2"/>
  <c r="L63" i="2"/>
  <c r="M63" i="2" s="1"/>
  <c r="L80" i="2"/>
  <c r="M80" i="2" s="1"/>
  <c r="L83" i="2"/>
  <c r="L96" i="2"/>
  <c r="M96" i="2" s="1"/>
  <c r="L99" i="2"/>
  <c r="M99" i="2" s="1"/>
  <c r="L30" i="2"/>
  <c r="M30" i="2" s="1"/>
  <c r="L55" i="2"/>
  <c r="M55" i="2" s="1"/>
  <c r="L66" i="2"/>
  <c r="M66" i="2" s="1"/>
  <c r="L73" i="2"/>
  <c r="M73" i="2" s="1"/>
  <c r="L86" i="2"/>
  <c r="L12" i="2"/>
  <c r="M12" i="2" s="1"/>
  <c r="L23" i="2"/>
  <c r="M23" i="2" s="1"/>
  <c r="L37" i="2"/>
  <c r="M37" i="2" s="1"/>
  <c r="L44" i="2"/>
  <c r="M44" i="2" s="1"/>
  <c r="L48" i="2"/>
  <c r="M48" i="2" s="1"/>
  <c r="L58" i="2"/>
  <c r="L76" i="2"/>
  <c r="M76" i="2" s="1"/>
  <c r="L89" i="2"/>
  <c r="L102" i="2"/>
  <c r="M102" i="2" s="1"/>
  <c r="L105" i="2"/>
  <c r="M105" i="2" s="1"/>
  <c r="L19" i="2"/>
  <c r="M19" i="2" s="1"/>
  <c r="L40" i="2"/>
  <c r="M40" i="2" s="1"/>
  <c r="L51" i="2"/>
  <c r="M51" i="2" s="1"/>
  <c r="L62" i="2"/>
  <c r="L69" i="2"/>
  <c r="L79" i="2"/>
  <c r="L92" i="2"/>
  <c r="M92" i="2" s="1"/>
  <c r="L95" i="2"/>
  <c r="M95" i="2" s="1"/>
  <c r="L15" i="2"/>
  <c r="M15" i="2" s="1"/>
  <c r="L26" i="2"/>
  <c r="M26" i="2" s="1"/>
  <c r="L33" i="2"/>
  <c r="M33" i="2" s="1"/>
  <c r="L47" i="2"/>
  <c r="M47" i="2" s="1"/>
  <c r="L54" i="2"/>
  <c r="M54" i="2" s="1"/>
  <c r="L65" i="2"/>
  <c r="M65" i="2" s="1"/>
  <c r="L82" i="2"/>
  <c r="L98" i="2"/>
  <c r="M98" i="2" s="1"/>
  <c r="L11" i="2"/>
  <c r="M11" i="2" s="1"/>
  <c r="L22" i="2"/>
  <c r="M22" i="2" s="1"/>
  <c r="L29" i="2"/>
  <c r="M29" i="2" s="1"/>
  <c r="L36" i="2"/>
  <c r="M36" i="2" s="1"/>
  <c r="L43" i="2"/>
  <c r="M43" i="2" s="1"/>
  <c r="L57" i="2"/>
  <c r="M57" i="2" s="1"/>
  <c r="L72" i="2"/>
  <c r="L85" i="2"/>
  <c r="L18" i="2"/>
  <c r="M18" i="2" s="1"/>
  <c r="L61" i="2"/>
  <c r="M61" i="2" s="1"/>
  <c r="L75" i="2"/>
  <c r="M75" i="2" s="1"/>
  <c r="L88" i="2"/>
  <c r="L101" i="2"/>
  <c r="L104" i="2"/>
  <c r="M104" i="2" s="1"/>
  <c r="L107" i="2"/>
  <c r="L10" i="2"/>
  <c r="M10" i="2" s="1"/>
  <c r="L17" i="2"/>
  <c r="M17" i="2" s="1"/>
  <c r="L21" i="2"/>
  <c r="M21" i="2" s="1"/>
  <c r="L42" i="2"/>
  <c r="M42" i="2" s="1"/>
  <c r="L56" i="2"/>
  <c r="M56" i="2" s="1"/>
  <c r="L60" i="2"/>
  <c r="M60" i="2" s="1"/>
  <c r="L71" i="2"/>
  <c r="L84" i="2"/>
  <c r="L100" i="2"/>
  <c r="M100" i="2" s="1"/>
  <c r="O9" i="2"/>
  <c r="P9" i="2" s="1"/>
  <c r="L97" i="2"/>
  <c r="L94" i="2"/>
  <c r="X58" i="2"/>
  <c r="Y58" i="2" s="1"/>
  <c r="U54" i="2"/>
  <c r="V54" i="2" s="1"/>
  <c r="L32" i="2"/>
  <c r="M32" i="2" s="1"/>
  <c r="I28" i="2"/>
  <c r="X12" i="2"/>
  <c r="O10" i="2"/>
  <c r="P10" i="2" s="1"/>
  <c r="O17" i="2"/>
  <c r="P17" i="2" s="1"/>
  <c r="O21" i="2"/>
  <c r="P21" i="2" s="1"/>
  <c r="O28" i="2"/>
  <c r="P28" i="2" s="1"/>
  <c r="O42" i="2"/>
  <c r="P42" i="2" s="1"/>
  <c r="O56" i="2"/>
  <c r="P56" i="2" s="1"/>
  <c r="O60" i="2"/>
  <c r="P60" i="2" s="1"/>
  <c r="O71" i="2"/>
  <c r="P71" i="2" s="1"/>
  <c r="O84" i="2"/>
  <c r="P84" i="2" s="1"/>
  <c r="O24" i="2"/>
  <c r="P24" i="2" s="1"/>
  <c r="O31" i="2"/>
  <c r="P31" i="2" s="1"/>
  <c r="O38" i="2"/>
  <c r="P38" i="2" s="1"/>
  <c r="O74" i="2"/>
  <c r="P74" i="2" s="1"/>
  <c r="O77" i="2"/>
  <c r="P77" i="2" s="1"/>
  <c r="O87" i="2"/>
  <c r="P87" i="2" s="1"/>
  <c r="O90" i="2"/>
  <c r="P90" i="2" s="1"/>
  <c r="O100" i="2"/>
  <c r="P100" i="2" s="1"/>
  <c r="O103" i="2"/>
  <c r="O106" i="2"/>
  <c r="P106" i="2" s="1"/>
  <c r="O45" i="2"/>
  <c r="P45" i="2" s="1"/>
  <c r="O49" i="2"/>
  <c r="P49" i="2" s="1"/>
  <c r="O67" i="2"/>
  <c r="P67" i="2" s="1"/>
  <c r="O70" i="2"/>
  <c r="P70" i="2" s="1"/>
  <c r="O93" i="2"/>
  <c r="P93" i="2" s="1"/>
  <c r="O13" i="2"/>
  <c r="P13" i="2" s="1"/>
  <c r="O16" i="2"/>
  <c r="P16" i="2" s="1"/>
  <c r="O27" i="2"/>
  <c r="P27" i="2" s="1"/>
  <c r="O34" i="2"/>
  <c r="P34" i="2" s="1"/>
  <c r="O52" i="2"/>
  <c r="P52" i="2" s="1"/>
  <c r="O59" i="2"/>
  <c r="P59" i="2" s="1"/>
  <c r="O63" i="2"/>
  <c r="P63" i="2" s="1"/>
  <c r="O80" i="2"/>
  <c r="P80" i="2" s="1"/>
  <c r="O83" i="2"/>
  <c r="P83" i="2" s="1"/>
  <c r="O20" i="2"/>
  <c r="P20" i="2" s="1"/>
  <c r="O30" i="2"/>
  <c r="P30" i="2" s="1"/>
  <c r="O41" i="2"/>
  <c r="P41" i="2" s="1"/>
  <c r="O55" i="2"/>
  <c r="P55" i="2" s="1"/>
  <c r="O66" i="2"/>
  <c r="P66" i="2" s="1"/>
  <c r="O73" i="2"/>
  <c r="P73" i="2" s="1"/>
  <c r="O86" i="2"/>
  <c r="P86" i="2" s="1"/>
  <c r="O23" i="2"/>
  <c r="P23" i="2" s="1"/>
  <c r="O37" i="2"/>
  <c r="P37" i="2" s="1"/>
  <c r="O48" i="2"/>
  <c r="P48" i="2" s="1"/>
  <c r="O58" i="2"/>
  <c r="P58" i="2" s="1"/>
  <c r="O76" i="2"/>
  <c r="P76" i="2" s="1"/>
  <c r="O89" i="2"/>
  <c r="P89" i="2" s="1"/>
  <c r="O102" i="2"/>
  <c r="O105" i="2"/>
  <c r="P105" i="2" s="1"/>
  <c r="O12" i="2"/>
  <c r="P12" i="2" s="1"/>
  <c r="O19" i="2"/>
  <c r="P19" i="2" s="1"/>
  <c r="O40" i="2"/>
  <c r="P40" i="2" s="1"/>
  <c r="O44" i="2"/>
  <c r="P44" i="2" s="1"/>
  <c r="O51" i="2"/>
  <c r="P51" i="2" s="1"/>
  <c r="O62" i="2"/>
  <c r="P62" i="2" s="1"/>
  <c r="O69" i="2"/>
  <c r="P69" i="2" s="1"/>
  <c r="O79" i="2"/>
  <c r="P79" i="2" s="1"/>
  <c r="O92" i="2"/>
  <c r="P92" i="2" s="1"/>
  <c r="O95" i="2"/>
  <c r="P95" i="2" s="1"/>
  <c r="O15" i="2"/>
  <c r="P15" i="2" s="1"/>
  <c r="O26" i="2"/>
  <c r="P26" i="2" s="1"/>
  <c r="O33" i="2"/>
  <c r="P33" i="2" s="1"/>
  <c r="O47" i="2"/>
  <c r="P47" i="2" s="1"/>
  <c r="O54" i="2"/>
  <c r="P54" i="2" s="1"/>
  <c r="O65" i="2"/>
  <c r="P65" i="2" s="1"/>
  <c r="O82" i="2"/>
  <c r="P82" i="2" s="1"/>
  <c r="O98" i="2"/>
  <c r="P98" i="2" s="1"/>
  <c r="O11" i="2"/>
  <c r="P11" i="2" s="1"/>
  <c r="O22" i="2"/>
  <c r="P22" i="2" s="1"/>
  <c r="O29" i="2"/>
  <c r="P29" i="2" s="1"/>
  <c r="O43" i="2"/>
  <c r="P43" i="2" s="1"/>
  <c r="O72" i="2"/>
  <c r="P72" i="2" s="1"/>
  <c r="O85" i="2"/>
  <c r="P85" i="2" s="1"/>
  <c r="O14" i="2"/>
  <c r="P14" i="2" s="1"/>
  <c r="O25" i="2"/>
  <c r="P25" i="2" s="1"/>
  <c r="O35" i="2"/>
  <c r="P35" i="2" s="1"/>
  <c r="O53" i="2"/>
  <c r="P53" i="2" s="1"/>
  <c r="O64" i="2"/>
  <c r="P64" i="2" s="1"/>
  <c r="O81" i="2"/>
  <c r="P81" i="2" s="1"/>
  <c r="O97" i="2"/>
  <c r="O107" i="2"/>
  <c r="P107" i="2" s="1"/>
  <c r="U103" i="2"/>
  <c r="V103" i="2" s="1"/>
  <c r="I100" i="2"/>
  <c r="J100" i="2" s="1"/>
  <c r="I97" i="2"/>
  <c r="U85" i="2"/>
  <c r="L78" i="2"/>
  <c r="M78" i="2" s="1"/>
  <c r="AA73" i="2"/>
  <c r="AB73" i="2" s="1"/>
  <c r="AA69" i="2"/>
  <c r="AB69" i="2" s="1"/>
  <c r="O39" i="2"/>
  <c r="P39" i="2" s="1"/>
  <c r="L35" i="2"/>
  <c r="M35" i="2" s="1"/>
  <c r="X19" i="2"/>
  <c r="Y19" i="2" s="1"/>
  <c r="U18" i="2"/>
  <c r="U39" i="2"/>
  <c r="V39" i="2" s="1"/>
  <c r="U46" i="2"/>
  <c r="V46" i="2" s="1"/>
  <c r="U50" i="2"/>
  <c r="U68" i="2"/>
  <c r="V68" i="2" s="1"/>
  <c r="U78" i="2"/>
  <c r="V78" i="2" s="1"/>
  <c r="U91" i="2"/>
  <c r="V91" i="2" s="1"/>
  <c r="U94" i="2"/>
  <c r="V94" i="2" s="1"/>
  <c r="U14" i="2"/>
  <c r="V14" i="2" s="1"/>
  <c r="U25" i="2"/>
  <c r="V25" i="2" s="1"/>
  <c r="U32" i="2"/>
  <c r="V32" i="2" s="1"/>
  <c r="U53" i="2"/>
  <c r="U64" i="2"/>
  <c r="U81" i="2"/>
  <c r="V81" i="2" s="1"/>
  <c r="U97" i="2"/>
  <c r="V97" i="2" s="1"/>
  <c r="U10" i="2"/>
  <c r="U21" i="2"/>
  <c r="U28" i="2"/>
  <c r="V28" i="2" s="1"/>
  <c r="U35" i="2"/>
  <c r="V35" i="2" s="1"/>
  <c r="U42" i="2"/>
  <c r="U56" i="2"/>
  <c r="V56" i="2" s="1"/>
  <c r="U71" i="2"/>
  <c r="V71" i="2" s="1"/>
  <c r="U84" i="2"/>
  <c r="V84" i="2" s="1"/>
  <c r="U17" i="2"/>
  <c r="U31" i="2"/>
  <c r="V31" i="2" s="1"/>
  <c r="U38" i="2"/>
  <c r="V38" i="2" s="1"/>
  <c r="U60" i="2"/>
  <c r="V60" i="2" s="1"/>
  <c r="U74" i="2"/>
  <c r="V74" i="2" s="1"/>
  <c r="U77" i="2"/>
  <c r="V77" i="2" s="1"/>
  <c r="U87" i="2"/>
  <c r="V87" i="2" s="1"/>
  <c r="U90" i="2"/>
  <c r="V90" i="2" s="1"/>
  <c r="U24" i="2"/>
  <c r="V24" i="2" s="1"/>
  <c r="U45" i="2"/>
  <c r="U49" i="2"/>
  <c r="V49" i="2" s="1"/>
  <c r="U67" i="2"/>
  <c r="V67" i="2" s="1"/>
  <c r="U70" i="2"/>
  <c r="V70" i="2" s="1"/>
  <c r="U93" i="2"/>
  <c r="V93" i="2" s="1"/>
  <c r="U13" i="2"/>
  <c r="V13" i="2" s="1"/>
  <c r="U27" i="2"/>
  <c r="V27" i="2" s="1"/>
  <c r="U34" i="2"/>
  <c r="U52" i="2"/>
  <c r="V52" i="2" s="1"/>
  <c r="U63" i="2"/>
  <c r="V63" i="2" s="1"/>
  <c r="U80" i="2"/>
  <c r="V80" i="2" s="1"/>
  <c r="U83" i="2"/>
  <c r="V83" i="2" s="1"/>
  <c r="U96" i="2"/>
  <c r="V96" i="2" s="1"/>
  <c r="U99" i="2"/>
  <c r="V99" i="2" s="1"/>
  <c r="U16" i="2"/>
  <c r="U20" i="2"/>
  <c r="V20" i="2" s="1"/>
  <c r="U30" i="2"/>
  <c r="V30" i="2" s="1"/>
  <c r="U41" i="2"/>
  <c r="U55" i="2"/>
  <c r="V55" i="2" s="1"/>
  <c r="U59" i="2"/>
  <c r="U66" i="2"/>
  <c r="V66" i="2" s="1"/>
  <c r="U73" i="2"/>
  <c r="V73" i="2" s="1"/>
  <c r="U86" i="2"/>
  <c r="V86" i="2" s="1"/>
  <c r="U23" i="2"/>
  <c r="V23" i="2" s="1"/>
  <c r="U37" i="2"/>
  <c r="U48" i="2"/>
  <c r="V48" i="2" s="1"/>
  <c r="U76" i="2"/>
  <c r="V76" i="2" s="1"/>
  <c r="U89" i="2"/>
  <c r="V89" i="2" s="1"/>
  <c r="U102" i="2"/>
  <c r="V102" i="2" s="1"/>
  <c r="U105" i="2"/>
  <c r="V105" i="2" s="1"/>
  <c r="U44" i="2"/>
  <c r="V44" i="2" s="1"/>
  <c r="U51" i="2"/>
  <c r="U58" i="2"/>
  <c r="V58" i="2" s="1"/>
  <c r="AE58" i="2" s="1"/>
  <c r="U62" i="2"/>
  <c r="V62" i="2" s="1"/>
  <c r="U69" i="2"/>
  <c r="V69" i="2" s="1"/>
  <c r="U79" i="2"/>
  <c r="V79" i="2" s="1"/>
  <c r="U92" i="2"/>
  <c r="U95" i="2"/>
  <c r="V95" i="2" s="1"/>
  <c r="U36" i="2"/>
  <c r="V36" i="2" s="1"/>
  <c r="U43" i="2"/>
  <c r="V43" i="2" s="1"/>
  <c r="U57" i="2"/>
  <c r="U61" i="2"/>
  <c r="V61" i="2" s="1"/>
  <c r="U75" i="2"/>
  <c r="V75" i="2" s="1"/>
  <c r="U88" i="2"/>
  <c r="V88" i="2" s="1"/>
  <c r="U101" i="2"/>
  <c r="V101" i="2" s="1"/>
  <c r="U104" i="2"/>
  <c r="V104" i="2" s="1"/>
  <c r="U107" i="2"/>
  <c r="V107" i="2" s="1"/>
  <c r="U9" i="2"/>
  <c r="V9" i="2" s="1"/>
  <c r="AA89" i="2"/>
  <c r="AB89" i="2" s="1"/>
  <c r="L81" i="2"/>
  <c r="X69" i="2"/>
  <c r="Y69" i="2" s="1"/>
  <c r="U65" i="2"/>
  <c r="O50" i="2"/>
  <c r="P50" i="2" s="1"/>
  <c r="L39" i="2"/>
  <c r="M39" i="2" s="1"/>
  <c r="I35" i="2"/>
  <c r="J35" i="2" s="1"/>
  <c r="S35" i="2" s="1"/>
  <c r="AA23" i="2"/>
  <c r="AB23" i="2" s="1"/>
  <c r="U19" i="2"/>
  <c r="X22" i="2"/>
  <c r="Y22" i="2" s="1"/>
  <c r="X36" i="2"/>
  <c r="Y36" i="2" s="1"/>
  <c r="X43" i="2"/>
  <c r="Y43" i="2" s="1"/>
  <c r="X57" i="2"/>
  <c r="Y57" i="2" s="1"/>
  <c r="X75" i="2"/>
  <c r="Y75" i="2" s="1"/>
  <c r="X88" i="2"/>
  <c r="Y88" i="2" s="1"/>
  <c r="X101" i="2"/>
  <c r="Y101" i="2" s="1"/>
  <c r="X104" i="2"/>
  <c r="X18" i="2"/>
  <c r="X39" i="2"/>
  <c r="X50" i="2"/>
  <c r="X61" i="2"/>
  <c r="Y61" i="2" s="1"/>
  <c r="X68" i="2"/>
  <c r="Y68" i="2" s="1"/>
  <c r="X78" i="2"/>
  <c r="Y78" i="2" s="1"/>
  <c r="X91" i="2"/>
  <c r="X94" i="2"/>
  <c r="Y94" i="2" s="1"/>
  <c r="X107" i="2"/>
  <c r="Y107" i="2" s="1"/>
  <c r="X14" i="2"/>
  <c r="Y14" i="2" s="1"/>
  <c r="X25" i="2"/>
  <c r="X32" i="2"/>
  <c r="Y32" i="2" s="1"/>
  <c r="X46" i="2"/>
  <c r="Y46" i="2" s="1"/>
  <c r="X53" i="2"/>
  <c r="X64" i="2"/>
  <c r="Y64" i="2" s="1"/>
  <c r="X81" i="2"/>
  <c r="Y81" i="2" s="1"/>
  <c r="X97" i="2"/>
  <c r="Y97" i="2" s="1"/>
  <c r="X10" i="2"/>
  <c r="Y10" i="2" s="1"/>
  <c r="X21" i="2"/>
  <c r="Y21" i="2" s="1"/>
  <c r="X28" i="2"/>
  <c r="Y28" i="2" s="1"/>
  <c r="X35" i="2"/>
  <c r="Y35" i="2" s="1"/>
  <c r="X42" i="2"/>
  <c r="Y42" i="2" s="1"/>
  <c r="X56" i="2"/>
  <c r="Y56" i="2" s="1"/>
  <c r="X71" i="2"/>
  <c r="X84" i="2"/>
  <c r="Y84" i="2" s="1"/>
  <c r="X17" i="2"/>
  <c r="X31" i="2"/>
  <c r="Y31" i="2" s="1"/>
  <c r="X60" i="2"/>
  <c r="Y60" i="2" s="1"/>
  <c r="X74" i="2"/>
  <c r="X87" i="2"/>
  <c r="Y87" i="2" s="1"/>
  <c r="X90" i="2"/>
  <c r="Y90" i="2" s="1"/>
  <c r="X100" i="2"/>
  <c r="X103" i="2"/>
  <c r="Y103" i="2" s="1"/>
  <c r="X106" i="2"/>
  <c r="X24" i="2"/>
  <c r="Y24" i="2" s="1"/>
  <c r="X38" i="2"/>
  <c r="Y38" i="2" s="1"/>
  <c r="X45" i="2"/>
  <c r="Y45" i="2" s="1"/>
  <c r="X49" i="2"/>
  <c r="X67" i="2"/>
  <c r="X77" i="2"/>
  <c r="Y77" i="2" s="1"/>
  <c r="X93" i="2"/>
  <c r="Y93" i="2" s="1"/>
  <c r="X13" i="2"/>
  <c r="Y13" i="2" s="1"/>
  <c r="X27" i="2"/>
  <c r="Y27" i="2" s="1"/>
  <c r="X34" i="2"/>
  <c r="Y34" i="2" s="1"/>
  <c r="X52" i="2"/>
  <c r="Y52" i="2" s="1"/>
  <c r="X63" i="2"/>
  <c r="Y63" i="2" s="1"/>
  <c r="X70" i="2"/>
  <c r="Y70" i="2" s="1"/>
  <c r="X80" i="2"/>
  <c r="X96" i="2"/>
  <c r="Y96" i="2" s="1"/>
  <c r="X16" i="2"/>
  <c r="Y16" i="2" s="1"/>
  <c r="X20" i="2"/>
  <c r="Y20" i="2" s="1"/>
  <c r="X41" i="2"/>
  <c r="X55" i="2"/>
  <c r="Y55" i="2" s="1"/>
  <c r="X59" i="2"/>
  <c r="Y59" i="2" s="1"/>
  <c r="X66" i="2"/>
  <c r="Y66" i="2" s="1"/>
  <c r="X83" i="2"/>
  <c r="Y83" i="2" s="1"/>
  <c r="X86" i="2"/>
  <c r="X99" i="2"/>
  <c r="X23" i="2"/>
  <c r="Y23" i="2" s="1"/>
  <c r="X30" i="2"/>
  <c r="Y30" i="2" s="1"/>
  <c r="X37" i="2"/>
  <c r="Y37" i="2" s="1"/>
  <c r="X48" i="2"/>
  <c r="Y48" i="2" s="1"/>
  <c r="X73" i="2"/>
  <c r="Y73" i="2" s="1"/>
  <c r="X76" i="2"/>
  <c r="Y76" i="2" s="1"/>
  <c r="X89" i="2"/>
  <c r="X102" i="2"/>
  <c r="Y102" i="2" s="1"/>
  <c r="X105" i="2"/>
  <c r="Y105" i="2" s="1"/>
  <c r="X11" i="2"/>
  <c r="Y11" i="2" s="1"/>
  <c r="X29" i="2"/>
  <c r="Y29" i="2" s="1"/>
  <c r="X54" i="2"/>
  <c r="Y54" i="2" s="1"/>
  <c r="X65" i="2"/>
  <c r="Y65" i="2" s="1"/>
  <c r="X72" i="2"/>
  <c r="X85" i="2"/>
  <c r="Y85" i="2" s="1"/>
  <c r="X9" i="2"/>
  <c r="U106" i="2"/>
  <c r="V106" i="2" s="1"/>
  <c r="I81" i="2"/>
  <c r="J81" i="2" s="1"/>
  <c r="L50" i="2"/>
  <c r="M50" i="2" s="1"/>
  <c r="O46" i="2"/>
  <c r="P46" i="2" s="1"/>
  <c r="U15" i="2"/>
  <c r="V15" i="2" s="1"/>
  <c r="AA11" i="2"/>
  <c r="AB11" i="2" s="1"/>
  <c r="AA29" i="2"/>
  <c r="AA47" i="2"/>
  <c r="AB47" i="2" s="1"/>
  <c r="AA54" i="2"/>
  <c r="AB54" i="2" s="1"/>
  <c r="AA65" i="2"/>
  <c r="AB65" i="2" s="1"/>
  <c r="AA72" i="2"/>
  <c r="AB72" i="2" s="1"/>
  <c r="AA85" i="2"/>
  <c r="AB85" i="2" s="1"/>
  <c r="AA22" i="2"/>
  <c r="AB22" i="2" s="1"/>
  <c r="AA36" i="2"/>
  <c r="AB36" i="2" s="1"/>
  <c r="AA43" i="2"/>
  <c r="AB43" i="2" s="1"/>
  <c r="AA57" i="2"/>
  <c r="AB57" i="2" s="1"/>
  <c r="AA75" i="2"/>
  <c r="AB75" i="2" s="1"/>
  <c r="AA88" i="2"/>
  <c r="AA101" i="2"/>
  <c r="AB101" i="2" s="1"/>
  <c r="AA104" i="2"/>
  <c r="AB104" i="2" s="1"/>
  <c r="AA18" i="2"/>
  <c r="AB18" i="2" s="1"/>
  <c r="AA39" i="2"/>
  <c r="AA50" i="2"/>
  <c r="AB50" i="2" s="1"/>
  <c r="AA61" i="2"/>
  <c r="AB61" i="2" s="1"/>
  <c r="AA68" i="2"/>
  <c r="AB68" i="2" s="1"/>
  <c r="AA78" i="2"/>
  <c r="AB78" i="2" s="1"/>
  <c r="AA91" i="2"/>
  <c r="AB91" i="2" s="1"/>
  <c r="AA94" i="2"/>
  <c r="AB94" i="2" s="1"/>
  <c r="AA107" i="2"/>
  <c r="AB107" i="2" s="1"/>
  <c r="AA14" i="2"/>
  <c r="AB14" i="2" s="1"/>
  <c r="AA25" i="2"/>
  <c r="AB25" i="2" s="1"/>
  <c r="AA32" i="2"/>
  <c r="AB32" i="2" s="1"/>
  <c r="AA46" i="2"/>
  <c r="AB46" i="2" s="1"/>
  <c r="AA53" i="2"/>
  <c r="AB53" i="2" s="1"/>
  <c r="AA64" i="2"/>
  <c r="AB64" i="2" s="1"/>
  <c r="AA81" i="2"/>
  <c r="AB81" i="2" s="1"/>
  <c r="AA10" i="2"/>
  <c r="AA21" i="2"/>
  <c r="AA28" i="2"/>
  <c r="AB28" i="2" s="1"/>
  <c r="AA35" i="2"/>
  <c r="AB35" i="2" s="1"/>
  <c r="AA42" i="2"/>
  <c r="AB42" i="2" s="1"/>
  <c r="AA56" i="2"/>
  <c r="AA71" i="2"/>
  <c r="AB71" i="2" s="1"/>
  <c r="AA84" i="2"/>
  <c r="AB84" i="2" s="1"/>
  <c r="AA17" i="2"/>
  <c r="AA60" i="2"/>
  <c r="AB60" i="2" s="1"/>
  <c r="AA74" i="2"/>
  <c r="AA87" i="2"/>
  <c r="AB87" i="2" s="1"/>
  <c r="AA90" i="2"/>
  <c r="AB90" i="2" s="1"/>
  <c r="AA100" i="2"/>
  <c r="AA103" i="2"/>
  <c r="AB103" i="2" s="1"/>
  <c r="AA106" i="2"/>
  <c r="AB106" i="2" s="1"/>
  <c r="AA24" i="2"/>
  <c r="AB24" i="2" s="1"/>
  <c r="AA31" i="2"/>
  <c r="AB31" i="2" s="1"/>
  <c r="AA38" i="2"/>
  <c r="AB38" i="2" s="1"/>
  <c r="AA45" i="2"/>
  <c r="AA49" i="2"/>
  <c r="AA67" i="2"/>
  <c r="AB67" i="2" s="1"/>
  <c r="AA77" i="2"/>
  <c r="AB77" i="2" s="1"/>
  <c r="AA93" i="2"/>
  <c r="AB93" i="2" s="1"/>
  <c r="AA13" i="2"/>
  <c r="AA27" i="2"/>
  <c r="AB27" i="2" s="1"/>
  <c r="AA34" i="2"/>
  <c r="AB34" i="2" s="1"/>
  <c r="AA52" i="2"/>
  <c r="AB52" i="2" s="1"/>
  <c r="AA63" i="2"/>
  <c r="AB63" i="2" s="1"/>
  <c r="AA70" i="2"/>
  <c r="AB70" i="2" s="1"/>
  <c r="AA80" i="2"/>
  <c r="AB80" i="2" s="1"/>
  <c r="AA96" i="2"/>
  <c r="AA16" i="2"/>
  <c r="AB16" i="2" s="1"/>
  <c r="AA20" i="2"/>
  <c r="AB20" i="2" s="1"/>
  <c r="AA41" i="2"/>
  <c r="AA55" i="2"/>
  <c r="AB55" i="2" s="1"/>
  <c r="AA59" i="2"/>
  <c r="AB59" i="2" s="1"/>
  <c r="AA66" i="2"/>
  <c r="AB66" i="2" s="1"/>
  <c r="AA83" i="2"/>
  <c r="AB83" i="2" s="1"/>
  <c r="AA86" i="2"/>
  <c r="AB86" i="2" s="1"/>
  <c r="AA99" i="2"/>
  <c r="AB99" i="2" s="1"/>
  <c r="AA12" i="2"/>
  <c r="AB12" i="2" s="1"/>
  <c r="AA15" i="2"/>
  <c r="AB15" i="2" s="1"/>
  <c r="AA19" i="2"/>
  <c r="AB19" i="2" s="1"/>
  <c r="AA26" i="2"/>
  <c r="AB26" i="2" s="1"/>
  <c r="AA33" i="2"/>
  <c r="AB33" i="2" s="1"/>
  <c r="AA40" i="2"/>
  <c r="AB40" i="2" s="1"/>
  <c r="AA62" i="2"/>
  <c r="AB62" i="2" s="1"/>
  <c r="AA79" i="2"/>
  <c r="AA82" i="2"/>
  <c r="AB82" i="2" s="1"/>
  <c r="AA98" i="2"/>
  <c r="AB98" i="2" s="1"/>
  <c r="AA9" i="2"/>
  <c r="AB9" i="2" s="1"/>
  <c r="AA102" i="2"/>
  <c r="AB102" i="2" s="1"/>
  <c r="O99" i="2"/>
  <c r="P99" i="2" s="1"/>
  <c r="O96" i="2"/>
  <c r="P96" i="2" s="1"/>
  <c r="AA92" i="2"/>
  <c r="AB92" i="2" s="1"/>
  <c r="U72" i="2"/>
  <c r="V72" i="2" s="1"/>
  <c r="O61" i="2"/>
  <c r="P61" i="2" s="1"/>
  <c r="O57" i="2"/>
  <c r="P57" i="2" s="1"/>
  <c r="L53" i="2"/>
  <c r="M53" i="2" s="1"/>
  <c r="L46" i="2"/>
  <c r="M46" i="2" s="1"/>
  <c r="I42" i="2"/>
  <c r="J42" i="2" s="1"/>
  <c r="S42" i="2" s="1"/>
  <c r="AA30" i="2"/>
  <c r="AB30" i="2" s="1"/>
  <c r="X26" i="2"/>
  <c r="Y26" i="2" s="1"/>
  <c r="U11" i="2"/>
  <c r="V11" i="2" s="1"/>
  <c r="AE11" i="2" s="1"/>
  <c r="X92" i="2"/>
  <c r="Y92" i="2" s="1"/>
  <c r="I84" i="2"/>
  <c r="J84" i="2" s="1"/>
  <c r="AA76" i="2"/>
  <c r="AB76" i="2" s="1"/>
  <c r="I53" i="2"/>
  <c r="J53" i="2" s="1"/>
  <c r="U26" i="2"/>
  <c r="V26" i="2" s="1"/>
  <c r="U22" i="2"/>
  <c r="V22" i="2" s="1"/>
  <c r="AA105" i="2"/>
  <c r="AB105" i="2" s="1"/>
  <c r="I102" i="2"/>
  <c r="J102" i="2" s="1"/>
  <c r="X98" i="2"/>
  <c r="AA95" i="2"/>
  <c r="AB95" i="2" s="1"/>
  <c r="O88" i="2"/>
  <c r="P88" i="2" s="1"/>
  <c r="O68" i="2"/>
  <c r="P68" i="2" s="1"/>
  <c r="L64" i="2"/>
  <c r="M64" i="2" s="1"/>
  <c r="AA37" i="2"/>
  <c r="AB37" i="2" s="1"/>
  <c r="X33" i="2"/>
  <c r="Y33" i="2" s="1"/>
  <c r="O18" i="2"/>
  <c r="P18" i="2" s="1"/>
  <c r="Y80" i="2"/>
  <c r="M62" i="2"/>
  <c r="J52" i="2"/>
  <c r="S52" i="2" s="1"/>
  <c r="V50" i="2"/>
  <c r="Y39" i="2"/>
  <c r="V18" i="2"/>
  <c r="AB88" i="2"/>
  <c r="M74" i="2"/>
  <c r="Y72" i="2"/>
  <c r="AA105" i="1"/>
  <c r="AB105" i="1" s="1"/>
  <c r="X104" i="1"/>
  <c r="Y104" i="1" s="1"/>
  <c r="O102" i="1"/>
  <c r="P102" i="1" s="1"/>
  <c r="I101" i="1"/>
  <c r="J101" i="1" s="1"/>
  <c r="AA99" i="1"/>
  <c r="AB99" i="1" s="1"/>
  <c r="U98" i="1"/>
  <c r="I97" i="1"/>
  <c r="J97" i="1" s="1"/>
  <c r="X95" i="1"/>
  <c r="Y95" i="1" s="1"/>
  <c r="U91" i="1"/>
  <c r="O90" i="1"/>
  <c r="P90" i="1" s="1"/>
  <c r="U87" i="1"/>
  <c r="V87" i="1" s="1"/>
  <c r="L86" i="1"/>
  <c r="M86" i="1" s="1"/>
  <c r="U83" i="1"/>
  <c r="AA77" i="1"/>
  <c r="AB77" i="1" s="1"/>
  <c r="X71" i="1"/>
  <c r="Y71" i="1" s="1"/>
  <c r="L69" i="1"/>
  <c r="M69" i="1" s="1"/>
  <c r="I59" i="1"/>
  <c r="J59" i="1" s="1"/>
  <c r="AA55" i="1"/>
  <c r="AB55" i="1" s="1"/>
  <c r="I41" i="1"/>
  <c r="I30" i="1"/>
  <c r="J30" i="1" s="1"/>
  <c r="AB91" i="1"/>
  <c r="V76" i="1"/>
  <c r="J79" i="1"/>
  <c r="L102" i="1"/>
  <c r="X99" i="1"/>
  <c r="Y99" i="1" s="1"/>
  <c r="U95" i="1"/>
  <c r="O94" i="1"/>
  <c r="P94" i="1" s="1"/>
  <c r="AA92" i="1"/>
  <c r="AB92" i="1" s="1"/>
  <c r="L90" i="1"/>
  <c r="AA88" i="1"/>
  <c r="AB88" i="1" s="1"/>
  <c r="AA84" i="1"/>
  <c r="AB84" i="1" s="1"/>
  <c r="O82" i="1"/>
  <c r="P82" i="1" s="1"/>
  <c r="I80" i="1"/>
  <c r="J80" i="1" s="1"/>
  <c r="X77" i="1"/>
  <c r="Y77" i="1" s="1"/>
  <c r="I76" i="1"/>
  <c r="J76" i="1" s="1"/>
  <c r="U71" i="1"/>
  <c r="V71" i="1" s="1"/>
  <c r="X65" i="1"/>
  <c r="Y65" i="1" s="1"/>
  <c r="L33" i="1"/>
  <c r="M33" i="1" s="1"/>
  <c r="AA11" i="1"/>
  <c r="AB11" i="1" s="1"/>
  <c r="L22" i="1"/>
  <c r="M22" i="1" s="1"/>
  <c r="L28" i="1"/>
  <c r="M28" i="1" s="1"/>
  <c r="L52" i="1"/>
  <c r="M52" i="1" s="1"/>
  <c r="L63" i="1"/>
  <c r="M63" i="1" s="1"/>
  <c r="L13" i="1"/>
  <c r="L21" i="1"/>
  <c r="M21" i="1" s="1"/>
  <c r="L27" i="1"/>
  <c r="M27" i="1" s="1"/>
  <c r="L45" i="1"/>
  <c r="M45" i="1" s="1"/>
  <c r="L46" i="1"/>
  <c r="M46" i="1" s="1"/>
  <c r="L51" i="1"/>
  <c r="M51" i="1" s="1"/>
  <c r="L76" i="1"/>
  <c r="M76" i="1" s="1"/>
  <c r="L8" i="1"/>
  <c r="M8" i="1" s="1"/>
  <c r="L12" i="1"/>
  <c r="M12" i="1" s="1"/>
  <c r="L20" i="1"/>
  <c r="L32" i="1"/>
  <c r="M32" i="1" s="1"/>
  <c r="L37" i="1"/>
  <c r="M37" i="1" s="1"/>
  <c r="L38" i="1"/>
  <c r="M38" i="1" s="1"/>
  <c r="L56" i="1"/>
  <c r="M56" i="1" s="1"/>
  <c r="L67" i="1"/>
  <c r="M67" i="1" s="1"/>
  <c r="L68" i="1"/>
  <c r="M68" i="1" s="1"/>
  <c r="L75" i="1"/>
  <c r="L19" i="1"/>
  <c r="M19" i="1" s="1"/>
  <c r="L44" i="1"/>
  <c r="M44" i="1" s="1"/>
  <c r="L73" i="1"/>
  <c r="M73" i="1" s="1"/>
  <c r="L18" i="1"/>
  <c r="M18" i="1" s="1"/>
  <c r="L26" i="1"/>
  <c r="M26" i="1" s="1"/>
  <c r="L31" i="1"/>
  <c r="M31" i="1" s="1"/>
  <c r="L36" i="1"/>
  <c r="M36" i="1" s="1"/>
  <c r="L43" i="1"/>
  <c r="M43" i="1" s="1"/>
  <c r="L50" i="1"/>
  <c r="M50" i="1" s="1"/>
  <c r="L61" i="1"/>
  <c r="M61" i="1" s="1"/>
  <c r="L62" i="1"/>
  <c r="M62" i="1" s="1"/>
  <c r="L74" i="1"/>
  <c r="M74" i="1" s="1"/>
  <c r="L11" i="1"/>
  <c r="M11" i="1" s="1"/>
  <c r="L25" i="1"/>
  <c r="M25" i="1" s="1"/>
  <c r="L55" i="1"/>
  <c r="M55" i="1" s="1"/>
  <c r="L66" i="1"/>
  <c r="M66" i="1" s="1"/>
  <c r="L72" i="1"/>
  <c r="M72" i="1" s="1"/>
  <c r="L16" i="1"/>
  <c r="M16" i="1" s="1"/>
  <c r="L41" i="1"/>
  <c r="M41" i="1" s="1"/>
  <c r="L59" i="1"/>
  <c r="M59" i="1" s="1"/>
  <c r="L60" i="1"/>
  <c r="M60" i="1" s="1"/>
  <c r="L71" i="1"/>
  <c r="M71" i="1" s="1"/>
  <c r="L10" i="1"/>
  <c r="M10" i="1" s="1"/>
  <c r="L23" i="1"/>
  <c r="M23" i="1" s="1"/>
  <c r="L30" i="1"/>
  <c r="M30" i="1" s="1"/>
  <c r="L48" i="1"/>
  <c r="M48" i="1" s="1"/>
  <c r="L54" i="1"/>
  <c r="M54" i="1" s="1"/>
  <c r="L15" i="1"/>
  <c r="M15" i="1" s="1"/>
  <c r="L29" i="1"/>
  <c r="M29" i="1" s="1"/>
  <c r="L34" i="1"/>
  <c r="M34" i="1" s="1"/>
  <c r="L40" i="1"/>
  <c r="M40" i="1" s="1"/>
  <c r="L53" i="1"/>
  <c r="M53" i="1" s="1"/>
  <c r="L64" i="1"/>
  <c r="M64" i="1" s="1"/>
  <c r="L39" i="1"/>
  <c r="M39" i="1" s="1"/>
  <c r="L58" i="1"/>
  <c r="M58" i="1" s="1"/>
  <c r="L70" i="1"/>
  <c r="M70" i="1" s="1"/>
  <c r="O9" i="1"/>
  <c r="P9" i="1" s="1"/>
  <c r="O14" i="1"/>
  <c r="P14" i="1" s="1"/>
  <c r="O33" i="1"/>
  <c r="P33" i="1" s="1"/>
  <c r="O39" i="1"/>
  <c r="P39" i="1" s="1"/>
  <c r="O57" i="1"/>
  <c r="O22" i="1"/>
  <c r="P22" i="1" s="1"/>
  <c r="O28" i="1"/>
  <c r="P28" i="1" s="1"/>
  <c r="O47" i="1"/>
  <c r="O52" i="1"/>
  <c r="P52" i="1" s="1"/>
  <c r="O69" i="1"/>
  <c r="P69" i="1" s="1"/>
  <c r="O77" i="1"/>
  <c r="P77" i="1" s="1"/>
  <c r="O13" i="1"/>
  <c r="P13" i="1" s="1"/>
  <c r="O21" i="1"/>
  <c r="P21" i="1" s="1"/>
  <c r="O46" i="1"/>
  <c r="P46" i="1" s="1"/>
  <c r="O63" i="1"/>
  <c r="O76" i="1"/>
  <c r="P76" i="1" s="1"/>
  <c r="O8" i="1"/>
  <c r="P8" i="1" s="1"/>
  <c r="O12" i="1"/>
  <c r="P12" i="1" s="1"/>
  <c r="O20" i="1"/>
  <c r="P20" i="1" s="1"/>
  <c r="O27" i="1"/>
  <c r="P27" i="1" s="1"/>
  <c r="O32" i="1"/>
  <c r="P32" i="1" s="1"/>
  <c r="O38" i="1"/>
  <c r="P38" i="1" s="1"/>
  <c r="O45" i="1"/>
  <c r="P45" i="1" s="1"/>
  <c r="O51" i="1"/>
  <c r="O56" i="1"/>
  <c r="P56" i="1" s="1"/>
  <c r="O68" i="1"/>
  <c r="P68" i="1" s="1"/>
  <c r="O75" i="1"/>
  <c r="O37" i="1"/>
  <c r="P37" i="1" s="1"/>
  <c r="O44" i="1"/>
  <c r="P44" i="1" s="1"/>
  <c r="O67" i="1"/>
  <c r="O18" i="1"/>
  <c r="P18" i="1" s="1"/>
  <c r="O19" i="1"/>
  <c r="P19" i="1" s="1"/>
  <c r="O26" i="1"/>
  <c r="P26" i="1" s="1"/>
  <c r="O36" i="1"/>
  <c r="P36" i="1" s="1"/>
  <c r="O50" i="1"/>
  <c r="P50" i="1" s="1"/>
  <c r="O62" i="1"/>
  <c r="P62" i="1" s="1"/>
  <c r="O73" i="1"/>
  <c r="P73" i="1" s="1"/>
  <c r="O74" i="1"/>
  <c r="P74" i="1" s="1"/>
  <c r="O17" i="1"/>
  <c r="P17" i="1" s="1"/>
  <c r="O35" i="1"/>
  <c r="P35" i="1" s="1"/>
  <c r="O42" i="1"/>
  <c r="P42" i="1" s="1"/>
  <c r="O49" i="1"/>
  <c r="O55" i="1"/>
  <c r="O65" i="1"/>
  <c r="P65" i="1" s="1"/>
  <c r="O16" i="1"/>
  <c r="P16" i="1" s="1"/>
  <c r="O24" i="1"/>
  <c r="P24" i="1" s="1"/>
  <c r="O41" i="1"/>
  <c r="P41" i="1" s="1"/>
  <c r="O60" i="1"/>
  <c r="P60" i="1" s="1"/>
  <c r="O10" i="1"/>
  <c r="P10" i="1" s="1"/>
  <c r="O30" i="1"/>
  <c r="P30" i="1" s="1"/>
  <c r="O54" i="1"/>
  <c r="P54" i="1" s="1"/>
  <c r="O59" i="1"/>
  <c r="O71" i="1"/>
  <c r="O15" i="1"/>
  <c r="P15" i="1" s="1"/>
  <c r="O23" i="1"/>
  <c r="P23" i="1" s="1"/>
  <c r="O29" i="1"/>
  <c r="P29" i="1" s="1"/>
  <c r="O34" i="1"/>
  <c r="P34" i="1" s="1"/>
  <c r="O48" i="1"/>
  <c r="P48" i="1" s="1"/>
  <c r="O64" i="1"/>
  <c r="P64" i="1" s="1"/>
  <c r="X105" i="1"/>
  <c r="Y105" i="1" s="1"/>
  <c r="U104" i="1"/>
  <c r="V104" i="1" s="1"/>
  <c r="AE104" i="1" s="1"/>
  <c r="O103" i="1"/>
  <c r="P103" i="1" s="1"/>
  <c r="I102" i="1"/>
  <c r="J102" i="1" s="1"/>
  <c r="U99" i="1"/>
  <c r="O98" i="1"/>
  <c r="P98" i="1" s="1"/>
  <c r="AA96" i="1"/>
  <c r="AB96" i="1" s="1"/>
  <c r="L94" i="1"/>
  <c r="M94" i="1" s="1"/>
  <c r="I90" i="1"/>
  <c r="J90" i="1" s="1"/>
  <c r="O87" i="1"/>
  <c r="P87" i="1" s="1"/>
  <c r="X84" i="1"/>
  <c r="Y84" i="1" s="1"/>
  <c r="L82" i="1"/>
  <c r="M82" i="1" s="1"/>
  <c r="L81" i="1"/>
  <c r="M81" i="1" s="1"/>
  <c r="U68" i="1"/>
  <c r="V68" i="1" s="1"/>
  <c r="X61" i="1"/>
  <c r="Y61" i="1" s="1"/>
  <c r="X51" i="1"/>
  <c r="Y51" i="1" s="1"/>
  <c r="AA36" i="1"/>
  <c r="AA25" i="1"/>
  <c r="AB25" i="1" s="1"/>
  <c r="AB95" i="1"/>
  <c r="I8" i="1"/>
  <c r="J8" i="1" s="1"/>
  <c r="S8" i="1" s="1"/>
  <c r="I13" i="1"/>
  <c r="I27" i="1"/>
  <c r="J27" i="1" s="1"/>
  <c r="I38" i="1"/>
  <c r="J38" i="1" s="1"/>
  <c r="S38" i="1" s="1"/>
  <c r="I45" i="1"/>
  <c r="I46" i="1"/>
  <c r="I51" i="1"/>
  <c r="J51" i="1" s="1"/>
  <c r="I12" i="1"/>
  <c r="I20" i="1"/>
  <c r="I32" i="1"/>
  <c r="J32" i="1" s="1"/>
  <c r="S32" i="1" s="1"/>
  <c r="I37" i="1"/>
  <c r="J37" i="1" s="1"/>
  <c r="I44" i="1"/>
  <c r="J44" i="1" s="1"/>
  <c r="I56" i="1"/>
  <c r="I67" i="1"/>
  <c r="I75" i="1"/>
  <c r="J75" i="1" s="1"/>
  <c r="I19" i="1"/>
  <c r="J19" i="1" s="1"/>
  <c r="I26" i="1"/>
  <c r="J26" i="1" s="1"/>
  <c r="S26" i="1" s="1"/>
  <c r="I36" i="1"/>
  <c r="I73" i="1"/>
  <c r="J73" i="1" s="1"/>
  <c r="I74" i="1"/>
  <c r="J74" i="1" s="1"/>
  <c r="I18" i="1"/>
  <c r="I31" i="1"/>
  <c r="I43" i="1"/>
  <c r="I50" i="1"/>
  <c r="I61" i="1"/>
  <c r="I62" i="1"/>
  <c r="I66" i="1"/>
  <c r="J66" i="1" s="1"/>
  <c r="I72" i="1"/>
  <c r="I11" i="1"/>
  <c r="J11" i="1" s="1"/>
  <c r="I25" i="1"/>
  <c r="J25" i="1" s="1"/>
  <c r="I55" i="1"/>
  <c r="J55" i="1" s="1"/>
  <c r="I17" i="1"/>
  <c r="J17" i="1" s="1"/>
  <c r="I24" i="1"/>
  <c r="I35" i="1"/>
  <c r="J35" i="1" s="1"/>
  <c r="I42" i="1"/>
  <c r="J42" i="1" s="1"/>
  <c r="I49" i="1"/>
  <c r="J49" i="1" s="1"/>
  <c r="I60" i="1"/>
  <c r="J60" i="1" s="1"/>
  <c r="I65" i="1"/>
  <c r="I10" i="1"/>
  <c r="I23" i="1"/>
  <c r="J23" i="1" s="1"/>
  <c r="S23" i="1" s="1"/>
  <c r="I34" i="1"/>
  <c r="J34" i="1" s="1"/>
  <c r="S34" i="1" s="1"/>
  <c r="I40" i="1"/>
  <c r="I48" i="1"/>
  <c r="J48" i="1" s="1"/>
  <c r="I54" i="1"/>
  <c r="I15" i="1"/>
  <c r="J15" i="1" s="1"/>
  <c r="S15" i="1" s="1"/>
  <c r="I29" i="1"/>
  <c r="J29" i="1" s="1"/>
  <c r="I53" i="1"/>
  <c r="J53" i="1" s="1"/>
  <c r="I58" i="1"/>
  <c r="I64" i="1"/>
  <c r="J64" i="1" s="1"/>
  <c r="S64" i="1" s="1"/>
  <c r="I14" i="1"/>
  <c r="J14" i="1" s="1"/>
  <c r="I39" i="1"/>
  <c r="I70" i="1"/>
  <c r="J70" i="1" s="1"/>
  <c r="I78" i="1"/>
  <c r="J78" i="1" s="1"/>
  <c r="I9" i="1"/>
  <c r="J9" i="1" s="1"/>
  <c r="I22" i="1"/>
  <c r="I33" i="1"/>
  <c r="J33" i="1" s="1"/>
  <c r="S33" i="1" s="1"/>
  <c r="I47" i="1"/>
  <c r="J47" i="1" s="1"/>
  <c r="I52" i="1"/>
  <c r="I57" i="1"/>
  <c r="I69" i="1"/>
  <c r="J69" i="1" s="1"/>
  <c r="U15" i="1"/>
  <c r="V15" i="1" s="1"/>
  <c r="U23" i="1"/>
  <c r="V23" i="1" s="1"/>
  <c r="U29" i="1"/>
  <c r="V29" i="1" s="1"/>
  <c r="U34" i="1"/>
  <c r="U48" i="1"/>
  <c r="V48" i="1" s="1"/>
  <c r="U53" i="1"/>
  <c r="V53" i="1" s="1"/>
  <c r="U64" i="1"/>
  <c r="V64" i="1" s="1"/>
  <c r="U9" i="1"/>
  <c r="V9" i="1" s="1"/>
  <c r="U33" i="1"/>
  <c r="V33" i="1" s="1"/>
  <c r="U39" i="1"/>
  <c r="V39" i="1" s="1"/>
  <c r="U40" i="1"/>
  <c r="V40" i="1" s="1"/>
  <c r="U57" i="1"/>
  <c r="V57" i="1" s="1"/>
  <c r="U58" i="1"/>
  <c r="U70" i="1"/>
  <c r="V70" i="1" s="1"/>
  <c r="U14" i="1"/>
  <c r="V14" i="1" s="1"/>
  <c r="U22" i="1"/>
  <c r="V22" i="1" s="1"/>
  <c r="U47" i="1"/>
  <c r="U69" i="1"/>
  <c r="U77" i="1"/>
  <c r="V77" i="1" s="1"/>
  <c r="U21" i="1"/>
  <c r="V21" i="1" s="1"/>
  <c r="U28" i="1"/>
  <c r="V28" i="1" s="1"/>
  <c r="U46" i="1"/>
  <c r="U52" i="1"/>
  <c r="V52" i="1" s="1"/>
  <c r="U63" i="1"/>
  <c r="V63" i="1" s="1"/>
  <c r="U8" i="1"/>
  <c r="V8" i="1" s="1"/>
  <c r="U13" i="1"/>
  <c r="V13" i="1" s="1"/>
  <c r="U27" i="1"/>
  <c r="V27" i="1" s="1"/>
  <c r="U38" i="1"/>
  <c r="V38" i="1" s="1"/>
  <c r="U51" i="1"/>
  <c r="V51" i="1" s="1"/>
  <c r="U19" i="1"/>
  <c r="V19" i="1" s="1"/>
  <c r="U26" i="1"/>
  <c r="U44" i="1"/>
  <c r="V44" i="1" s="1"/>
  <c r="U62" i="1"/>
  <c r="V62" i="1" s="1"/>
  <c r="U73" i="1"/>
  <c r="U18" i="1"/>
  <c r="U25" i="1"/>
  <c r="U31" i="1"/>
  <c r="V31" i="1" s="1"/>
  <c r="U43" i="1"/>
  <c r="V43" i="1" s="1"/>
  <c r="U50" i="1"/>
  <c r="U11" i="1"/>
  <c r="V11" i="1" s="1"/>
  <c r="U35" i="1"/>
  <c r="V35" i="1" s="1"/>
  <c r="U36" i="1"/>
  <c r="V36" i="1" s="1"/>
  <c r="U49" i="1"/>
  <c r="V49" i="1" s="1"/>
  <c r="U55" i="1"/>
  <c r="U61" i="1"/>
  <c r="V61" i="1" s="1"/>
  <c r="U65" i="1"/>
  <c r="V65" i="1" s="1"/>
  <c r="U66" i="1"/>
  <c r="U17" i="1"/>
  <c r="V17" i="1" s="1"/>
  <c r="U41" i="1"/>
  <c r="V41" i="1" s="1"/>
  <c r="U42" i="1"/>
  <c r="V42" i="1" s="1"/>
  <c r="U72" i="1"/>
  <c r="V72" i="1" s="1"/>
  <c r="AA106" i="1"/>
  <c r="AB106" i="1" s="1"/>
  <c r="U105" i="1"/>
  <c r="V105" i="1" s="1"/>
  <c r="AE105" i="1" s="1"/>
  <c r="L103" i="1"/>
  <c r="M103" i="1" s="1"/>
  <c r="AA100" i="1"/>
  <c r="AB100" i="1" s="1"/>
  <c r="L98" i="1"/>
  <c r="I94" i="1"/>
  <c r="J94" i="1" s="1"/>
  <c r="S94" i="1" s="1"/>
  <c r="X92" i="1"/>
  <c r="Y92" i="1" s="1"/>
  <c r="O91" i="1"/>
  <c r="P91" i="1" s="1"/>
  <c r="X88" i="1"/>
  <c r="Y88" i="1" s="1"/>
  <c r="L87" i="1"/>
  <c r="M87" i="1" s="1"/>
  <c r="U84" i="1"/>
  <c r="O83" i="1"/>
  <c r="P83" i="1" s="1"/>
  <c r="I81" i="1"/>
  <c r="J81" i="1" s="1"/>
  <c r="AA78" i="1"/>
  <c r="AB78" i="1" s="1"/>
  <c r="AA75" i="1"/>
  <c r="AB75" i="1" s="1"/>
  <c r="AA73" i="1"/>
  <c r="AB73" i="1" s="1"/>
  <c r="I71" i="1"/>
  <c r="J71" i="1" s="1"/>
  <c r="L65" i="1"/>
  <c r="M65" i="1" s="1"/>
  <c r="O58" i="1"/>
  <c r="P58" i="1" s="1"/>
  <c r="O40" i="1"/>
  <c r="P40" i="1" s="1"/>
  <c r="U32" i="1"/>
  <c r="V32" i="1" s="1"/>
  <c r="X21" i="1"/>
  <c r="AA14" i="1"/>
  <c r="AB14" i="1" s="1"/>
  <c r="O11" i="1"/>
  <c r="P11" i="1" s="1"/>
  <c r="X10" i="1"/>
  <c r="Y10" i="1" s="1"/>
  <c r="X17" i="1"/>
  <c r="Y17" i="1" s="1"/>
  <c r="X30" i="1"/>
  <c r="Y30" i="1" s="1"/>
  <c r="X41" i="1"/>
  <c r="Y41" i="1" s="1"/>
  <c r="X42" i="1"/>
  <c r="Y42" i="1" s="1"/>
  <c r="X54" i="1"/>
  <c r="Y54" i="1" s="1"/>
  <c r="X60" i="1"/>
  <c r="X16" i="1"/>
  <c r="X24" i="1"/>
  <c r="X34" i="1"/>
  <c r="Y34" i="1" s="1"/>
  <c r="X59" i="1"/>
  <c r="Y59" i="1" s="1"/>
  <c r="X15" i="1"/>
  <c r="Y15" i="1" s="1"/>
  <c r="X23" i="1"/>
  <c r="Y23" i="1" s="1"/>
  <c r="X29" i="1"/>
  <c r="X48" i="1"/>
  <c r="Y48" i="1" s="1"/>
  <c r="X64" i="1"/>
  <c r="Y64" i="1" s="1"/>
  <c r="X40" i="1"/>
  <c r="Y40" i="1" s="1"/>
  <c r="X53" i="1"/>
  <c r="Y53" i="1" s="1"/>
  <c r="X58" i="1"/>
  <c r="Y58" i="1" s="1"/>
  <c r="X70" i="1"/>
  <c r="Y70" i="1" s="1"/>
  <c r="X9" i="1"/>
  <c r="X22" i="1"/>
  <c r="Y22" i="1" s="1"/>
  <c r="X33" i="1"/>
  <c r="Y33" i="1" s="1"/>
  <c r="X39" i="1"/>
  <c r="Y39" i="1" s="1"/>
  <c r="X47" i="1"/>
  <c r="Y47" i="1" s="1"/>
  <c r="X57" i="1"/>
  <c r="Y57" i="1" s="1"/>
  <c r="X14" i="1"/>
  <c r="X28" i="1"/>
  <c r="Y28" i="1" s="1"/>
  <c r="X46" i="1"/>
  <c r="Y46" i="1" s="1"/>
  <c r="X52" i="1"/>
  <c r="X63" i="1"/>
  <c r="Y63" i="1" s="1"/>
  <c r="X69" i="1"/>
  <c r="Y69" i="1" s="1"/>
  <c r="X8" i="1"/>
  <c r="X27" i="1"/>
  <c r="Y27" i="1" s="1"/>
  <c r="X32" i="1"/>
  <c r="Y32" i="1" s="1"/>
  <c r="X56" i="1"/>
  <c r="Y56" i="1" s="1"/>
  <c r="X68" i="1"/>
  <c r="Y68" i="1" s="1"/>
  <c r="X75" i="1"/>
  <c r="Y75" i="1" s="1"/>
  <c r="X12" i="1"/>
  <c r="Y12" i="1" s="1"/>
  <c r="X20" i="1"/>
  <c r="Y20" i="1" s="1"/>
  <c r="X26" i="1"/>
  <c r="Y26" i="1" s="1"/>
  <c r="X37" i="1"/>
  <c r="Y37" i="1" s="1"/>
  <c r="X45" i="1"/>
  <c r="Y45" i="1" s="1"/>
  <c r="X62" i="1"/>
  <c r="Y62" i="1" s="1"/>
  <c r="X67" i="1"/>
  <c r="Y67" i="1" s="1"/>
  <c r="X18" i="1"/>
  <c r="Y18" i="1" s="1"/>
  <c r="X19" i="1"/>
  <c r="Y19" i="1" s="1"/>
  <c r="X25" i="1"/>
  <c r="Y25" i="1" s="1"/>
  <c r="X43" i="1"/>
  <c r="Y43" i="1" s="1"/>
  <c r="X44" i="1"/>
  <c r="X50" i="1"/>
  <c r="Y50" i="1" s="1"/>
  <c r="X73" i="1"/>
  <c r="Y73" i="1" s="1"/>
  <c r="X74" i="1"/>
  <c r="Y74" i="1" s="1"/>
  <c r="X11" i="1"/>
  <c r="Y11" i="1" s="1"/>
  <c r="X31" i="1"/>
  <c r="Y31" i="1" s="1"/>
  <c r="X36" i="1"/>
  <c r="Y36" i="1" s="1"/>
  <c r="X55" i="1"/>
  <c r="Y55" i="1" s="1"/>
  <c r="X66" i="1"/>
  <c r="Y66" i="1" s="1"/>
  <c r="X106" i="1"/>
  <c r="Y106" i="1" s="1"/>
  <c r="O104" i="1"/>
  <c r="P104" i="1" s="1"/>
  <c r="AA101" i="1"/>
  <c r="AB101" i="1" s="1"/>
  <c r="X100" i="1"/>
  <c r="Y100" i="1" s="1"/>
  <c r="I98" i="1"/>
  <c r="J98" i="1" s="1"/>
  <c r="X96" i="1"/>
  <c r="Y96" i="1" s="1"/>
  <c r="O95" i="1"/>
  <c r="P95" i="1" s="1"/>
  <c r="U92" i="1"/>
  <c r="L91" i="1"/>
  <c r="M91" i="1" s="1"/>
  <c r="AA89" i="1"/>
  <c r="U88" i="1"/>
  <c r="I87" i="1"/>
  <c r="J87" i="1" s="1"/>
  <c r="S87" i="1" s="1"/>
  <c r="AA85" i="1"/>
  <c r="AB85" i="1" s="1"/>
  <c r="L83" i="1"/>
  <c r="M83" i="1" s="1"/>
  <c r="I82" i="1"/>
  <c r="J82" i="1" s="1"/>
  <c r="S82" i="1" s="1"/>
  <c r="AA79" i="1"/>
  <c r="AB79" i="1" s="1"/>
  <c r="X78" i="1"/>
  <c r="Y78" i="1" s="1"/>
  <c r="I68" i="1"/>
  <c r="J68" i="1" s="1"/>
  <c r="S68" i="1" s="1"/>
  <c r="O61" i="1"/>
  <c r="P61" i="1" s="1"/>
  <c r="U54" i="1"/>
  <c r="L47" i="1"/>
  <c r="M47" i="1" s="1"/>
  <c r="O43" i="1"/>
  <c r="O25" i="1"/>
  <c r="P25" i="1" s="1"/>
  <c r="AA35" i="1"/>
  <c r="AB35" i="1" s="1"/>
  <c r="AA49" i="1"/>
  <c r="AB49" i="1" s="1"/>
  <c r="AA61" i="1"/>
  <c r="AB61" i="1" s="1"/>
  <c r="AA65" i="1"/>
  <c r="AB65" i="1" s="1"/>
  <c r="AA10" i="1"/>
  <c r="AB10" i="1" s="1"/>
  <c r="AA17" i="1"/>
  <c r="AB17" i="1" s="1"/>
  <c r="AA30" i="1"/>
  <c r="AB30" i="1" s="1"/>
  <c r="AA42" i="1"/>
  <c r="AB42" i="1" s="1"/>
  <c r="AA54" i="1"/>
  <c r="AB54" i="1" s="1"/>
  <c r="AA60" i="1"/>
  <c r="AB60" i="1" s="1"/>
  <c r="AA71" i="1"/>
  <c r="AB71" i="1" s="1"/>
  <c r="AA16" i="1"/>
  <c r="AB16" i="1" s="1"/>
  <c r="AA24" i="1"/>
  <c r="AB24" i="1" s="1"/>
  <c r="AA34" i="1"/>
  <c r="AB34" i="1" s="1"/>
  <c r="AA41" i="1"/>
  <c r="AB41" i="1" s="1"/>
  <c r="AA59" i="1"/>
  <c r="AB59" i="1" s="1"/>
  <c r="AA23" i="1"/>
  <c r="AB23" i="1" s="1"/>
  <c r="AA29" i="1"/>
  <c r="AB29" i="1" s="1"/>
  <c r="AA48" i="1"/>
  <c r="AB48" i="1" s="1"/>
  <c r="AA64" i="1"/>
  <c r="AB64" i="1" s="1"/>
  <c r="AA15" i="1"/>
  <c r="AA40" i="1"/>
  <c r="AB40" i="1" s="1"/>
  <c r="AA53" i="1"/>
  <c r="AB53" i="1" s="1"/>
  <c r="AA58" i="1"/>
  <c r="AB58" i="1" s="1"/>
  <c r="AA70" i="1"/>
  <c r="AB70" i="1" s="1"/>
  <c r="AA9" i="1"/>
  <c r="AB9" i="1" s="1"/>
  <c r="AA22" i="1"/>
  <c r="AB22" i="1" s="1"/>
  <c r="AA33" i="1"/>
  <c r="AB33" i="1" s="1"/>
  <c r="AA39" i="1"/>
  <c r="AB39" i="1" s="1"/>
  <c r="AA47" i="1"/>
  <c r="AB47" i="1" s="1"/>
  <c r="AA57" i="1"/>
  <c r="AB57" i="1" s="1"/>
  <c r="AA13" i="1"/>
  <c r="AB13" i="1" s="1"/>
  <c r="AA21" i="1"/>
  <c r="AB21" i="1" s="1"/>
  <c r="AA38" i="1"/>
  <c r="AB38" i="1" s="1"/>
  <c r="AA51" i="1"/>
  <c r="AB51" i="1" s="1"/>
  <c r="AA8" i="1"/>
  <c r="AA32" i="1"/>
  <c r="AB32" i="1" s="1"/>
  <c r="AA56" i="1"/>
  <c r="AB56" i="1" s="1"/>
  <c r="AA68" i="1"/>
  <c r="AB68" i="1" s="1"/>
  <c r="AA12" i="1"/>
  <c r="AB12" i="1" s="1"/>
  <c r="AA20" i="1"/>
  <c r="AB20" i="1" s="1"/>
  <c r="AA26" i="1"/>
  <c r="AA27" i="1"/>
  <c r="AB27" i="1" s="1"/>
  <c r="AA37" i="1"/>
  <c r="AB37" i="1" s="1"/>
  <c r="AA45" i="1"/>
  <c r="AB45" i="1" s="1"/>
  <c r="AA62" i="1"/>
  <c r="AB62" i="1" s="1"/>
  <c r="AA67" i="1"/>
  <c r="AB67" i="1" s="1"/>
  <c r="AA18" i="1"/>
  <c r="AB18" i="1" s="1"/>
  <c r="AA43" i="1"/>
  <c r="AB43" i="1" s="1"/>
  <c r="AA44" i="1"/>
  <c r="AB44" i="1" s="1"/>
  <c r="AA50" i="1"/>
  <c r="AB50" i="1" s="1"/>
  <c r="O105" i="1"/>
  <c r="P105" i="1" s="1"/>
  <c r="L104" i="1"/>
  <c r="M104" i="1" s="1"/>
  <c r="I103" i="1"/>
  <c r="J103" i="1" s="1"/>
  <c r="O99" i="1"/>
  <c r="P99" i="1" s="1"/>
  <c r="U96" i="1"/>
  <c r="V96" i="1" s="1"/>
  <c r="AE96" i="1" s="1"/>
  <c r="L95" i="1"/>
  <c r="M95" i="1" s="1"/>
  <c r="AA93" i="1"/>
  <c r="P92" i="1"/>
  <c r="I91" i="1"/>
  <c r="J91" i="1" s="1"/>
  <c r="S91" i="1" s="1"/>
  <c r="I83" i="1"/>
  <c r="J83" i="1" s="1"/>
  <c r="S83" i="1" s="1"/>
  <c r="AA80" i="1"/>
  <c r="AB80" i="1" s="1"/>
  <c r="X79" i="1"/>
  <c r="Y79" i="1" s="1"/>
  <c r="U78" i="1"/>
  <c r="L77" i="1"/>
  <c r="M77" i="1" s="1"/>
  <c r="U75" i="1"/>
  <c r="I21" i="1"/>
  <c r="J21" i="1" s="1"/>
  <c r="L14" i="1"/>
  <c r="M14" i="1" s="1"/>
  <c r="U10" i="1"/>
  <c r="V10" i="1" s="1"/>
  <c r="M75" i="1"/>
  <c r="V67" i="1"/>
  <c r="AE67" i="1" s="1"/>
  <c r="P96" i="1"/>
  <c r="AB90" i="1"/>
  <c r="O106" i="1"/>
  <c r="P106" i="1" s="1"/>
  <c r="I105" i="1"/>
  <c r="J105" i="1" s="1"/>
  <c r="AA103" i="1"/>
  <c r="AB103" i="1" s="1"/>
  <c r="X102" i="1"/>
  <c r="Y102" i="1" s="1"/>
  <c r="O100" i="1"/>
  <c r="P100" i="1" s="1"/>
  <c r="U97" i="1"/>
  <c r="V97" i="1" s="1"/>
  <c r="L96" i="1"/>
  <c r="M96" i="1" s="1"/>
  <c r="AA94" i="1"/>
  <c r="AB94" i="1" s="1"/>
  <c r="I92" i="1"/>
  <c r="J92" i="1" s="1"/>
  <c r="S92" i="1" s="1"/>
  <c r="P89" i="1"/>
  <c r="I88" i="1"/>
  <c r="J88" i="1" s="1"/>
  <c r="S88" i="1" s="1"/>
  <c r="X86" i="1"/>
  <c r="Y86" i="1" s="1"/>
  <c r="I84" i="1"/>
  <c r="J84" i="1" s="1"/>
  <c r="S84" i="1" s="1"/>
  <c r="O79" i="1"/>
  <c r="P79" i="1" s="1"/>
  <c r="O78" i="1"/>
  <c r="P78" i="1" s="1"/>
  <c r="AA76" i="1"/>
  <c r="AB76" i="1" s="1"/>
  <c r="X72" i="1"/>
  <c r="Y72" i="1" s="1"/>
  <c r="AA63" i="1"/>
  <c r="AB63" i="1" s="1"/>
  <c r="O53" i="1"/>
  <c r="P53" i="1" s="1"/>
  <c r="X49" i="1"/>
  <c r="Y49" i="1" s="1"/>
  <c r="L42" i="1"/>
  <c r="M42" i="1" s="1"/>
  <c r="X38" i="1"/>
  <c r="Y38" i="1" s="1"/>
  <c r="L35" i="1"/>
  <c r="M35" i="1" s="1"/>
  <c r="O31" i="1"/>
  <c r="P31" i="1" s="1"/>
  <c r="L24" i="1"/>
  <c r="M24" i="1" s="1"/>
  <c r="AB102" i="1"/>
  <c r="M78" i="1"/>
  <c r="AB87" i="1"/>
  <c r="AB26" i="1"/>
  <c r="J50" i="1"/>
  <c r="S50" i="1" s="1"/>
  <c r="J56" i="1"/>
  <c r="B5" i="3"/>
  <c r="C3" i="3" s="1"/>
  <c r="AB44" i="2"/>
  <c r="AB100" i="2"/>
  <c r="M84" i="2"/>
  <c r="M70" i="2"/>
  <c r="Y49" i="2"/>
  <c r="Y44" i="2"/>
  <c r="V34" i="2"/>
  <c r="Y100" i="2"/>
  <c r="M59" i="2"/>
  <c r="AB39" i="2"/>
  <c r="Y12" i="2"/>
  <c r="AB10" i="2"/>
  <c r="Y9" i="2"/>
  <c r="M103" i="2"/>
  <c r="Y89" i="2"/>
  <c r="M88" i="2"/>
  <c r="J76" i="2"/>
  <c r="Y74" i="2"/>
  <c r="M58" i="2"/>
  <c r="Y50" i="2"/>
  <c r="Y17" i="2"/>
  <c r="Y106" i="2"/>
  <c r="J88" i="2"/>
  <c r="AB79" i="2"/>
  <c r="Y67" i="2"/>
  <c r="J44" i="2"/>
  <c r="S44" i="2" s="1"/>
  <c r="J28" i="2"/>
  <c r="J21" i="2"/>
  <c r="S21" i="2" s="1"/>
  <c r="Y18" i="2"/>
  <c r="V17" i="2"/>
  <c r="J14" i="2"/>
  <c r="P94" i="2"/>
  <c r="M82" i="2"/>
  <c r="V42" i="2"/>
  <c r="AE42" i="2" s="1"/>
  <c r="J16" i="2"/>
  <c r="M86" i="2"/>
  <c r="Y71" i="2"/>
  <c r="Y41" i="2"/>
  <c r="Y25" i="2"/>
  <c r="J11" i="2"/>
  <c r="M106" i="2"/>
  <c r="J75" i="2"/>
  <c r="S75" i="2" s="1"/>
  <c r="M69" i="2"/>
  <c r="J68" i="2"/>
  <c r="V41" i="2"/>
  <c r="M107" i="2"/>
  <c r="P102" i="2"/>
  <c r="M101" i="2"/>
  <c r="P97" i="2"/>
  <c r="M83" i="2"/>
  <c r="M79" i="2"/>
  <c r="M71" i="2"/>
  <c r="AB48" i="2"/>
  <c r="J45" i="2"/>
  <c r="J29" i="2"/>
  <c r="S29" i="2" s="1"/>
  <c r="J20" i="2"/>
  <c r="S20" i="2" s="1"/>
  <c r="Y86" i="2"/>
  <c r="Y82" i="2"/>
  <c r="AB74" i="2"/>
  <c r="J18" i="2"/>
  <c r="J90" i="2"/>
  <c r="S90" i="2" s="1"/>
  <c r="J97" i="2"/>
  <c r="M94" i="2"/>
  <c r="AB56" i="2"/>
  <c r="J86" i="2"/>
  <c r="V64" i="2"/>
  <c r="J78" i="2"/>
  <c r="AB96" i="2"/>
  <c r="J74" i="2"/>
  <c r="Y99" i="2"/>
  <c r="Y98" i="2"/>
  <c r="V98" i="2"/>
  <c r="Y91" i="2"/>
  <c r="V59" i="2"/>
  <c r="J105" i="2"/>
  <c r="P103" i="2"/>
  <c r="V92" i="2"/>
  <c r="M89" i="2"/>
  <c r="M85" i="2"/>
  <c r="M81" i="2"/>
  <c r="V57" i="2"/>
  <c r="J50" i="2"/>
  <c r="M97" i="2"/>
  <c r="J26" i="2"/>
  <c r="J66" i="2"/>
  <c r="S66" i="2" s="1"/>
  <c r="J59" i="2"/>
  <c r="M68" i="2"/>
  <c r="J64" i="2"/>
  <c r="V85" i="2"/>
  <c r="AE85" i="2" s="1"/>
  <c r="J56" i="2"/>
  <c r="V19" i="2"/>
  <c r="V53" i="2"/>
  <c r="V51" i="2"/>
  <c r="V65" i="2"/>
  <c r="AE65" i="2" s="1"/>
  <c r="Y53" i="2"/>
  <c r="J63" i="2"/>
  <c r="S63" i="2" s="1"/>
  <c r="J55" i="2"/>
  <c r="J47" i="2"/>
  <c r="S47" i="2" s="1"/>
  <c r="J39" i="2"/>
  <c r="J31" i="2"/>
  <c r="S31" i="2" s="1"/>
  <c r="J23" i="2"/>
  <c r="S23" i="2" s="1"/>
  <c r="V16" i="2"/>
  <c r="AE16" i="2" s="1"/>
  <c r="V45" i="2"/>
  <c r="V37" i="2"/>
  <c r="V29" i="2"/>
  <c r="V21" i="2"/>
  <c r="V10" i="2"/>
  <c r="J57" i="2"/>
  <c r="S57" i="2" s="1"/>
  <c r="J49" i="2"/>
  <c r="J33" i="2"/>
  <c r="S33" i="2" s="1"/>
  <c r="J17" i="2"/>
  <c r="S17" i="2" s="1"/>
  <c r="J62" i="2"/>
  <c r="AB49" i="2"/>
  <c r="AB41" i="2"/>
  <c r="AB17" i="2"/>
  <c r="AB45" i="2"/>
  <c r="AB29" i="2"/>
  <c r="AB21" i="2"/>
  <c r="AB13" i="2"/>
  <c r="M106" i="1"/>
  <c r="V99" i="1"/>
  <c r="AB97" i="1"/>
  <c r="V91" i="1"/>
  <c r="AB89" i="1"/>
  <c r="V83" i="1"/>
  <c r="V50" i="1"/>
  <c r="J106" i="1"/>
  <c r="S106" i="1" s="1"/>
  <c r="V82" i="1"/>
  <c r="V84" i="1"/>
  <c r="V98" i="1"/>
  <c r="AE98" i="1" s="1"/>
  <c r="M93" i="1"/>
  <c r="V90" i="1"/>
  <c r="V58" i="1"/>
  <c r="J65" i="1"/>
  <c r="S65" i="1" s="1"/>
  <c r="V88" i="1"/>
  <c r="AE88" i="1" s="1"/>
  <c r="V95" i="1"/>
  <c r="AE95" i="1" s="1"/>
  <c r="AB93" i="1"/>
  <c r="M90" i="1"/>
  <c r="V93" i="1"/>
  <c r="M102" i="1"/>
  <c r="M98" i="1"/>
  <c r="V66" i="1"/>
  <c r="V92" i="1"/>
  <c r="AE92" i="1" s="1"/>
  <c r="M97" i="1"/>
  <c r="V94" i="1"/>
  <c r="M89" i="1"/>
  <c r="V86" i="1"/>
  <c r="AE86" i="1" s="1"/>
  <c r="J57" i="1"/>
  <c r="V85" i="1"/>
  <c r="J96" i="1"/>
  <c r="S96" i="1" s="1"/>
  <c r="J62" i="1"/>
  <c r="S62" i="1" s="1"/>
  <c r="Y60" i="1"/>
  <c r="V55" i="1"/>
  <c r="AE55" i="1" s="1"/>
  <c r="J54" i="1"/>
  <c r="S54" i="1" s="1"/>
  <c r="Y52" i="1"/>
  <c r="V47" i="1"/>
  <c r="J46" i="1"/>
  <c r="S46" i="1" s="1"/>
  <c r="Y44" i="1"/>
  <c r="Y35" i="1"/>
  <c r="Y21" i="1"/>
  <c r="J67" i="1"/>
  <c r="V60" i="1"/>
  <c r="J43" i="1"/>
  <c r="J24" i="1"/>
  <c r="Y14" i="1"/>
  <c r="P71" i="1"/>
  <c r="P63" i="1"/>
  <c r="P55" i="1"/>
  <c r="P47" i="1"/>
  <c r="J39" i="1"/>
  <c r="J31" i="1"/>
  <c r="J20" i="1"/>
  <c r="M20" i="1"/>
  <c r="P81" i="1"/>
  <c r="P57" i="1"/>
  <c r="P49" i="1"/>
  <c r="Y29" i="1"/>
  <c r="V25" i="1"/>
  <c r="AE25" i="1" s="1"/>
  <c r="P75" i="1"/>
  <c r="P67" i="1"/>
  <c r="P59" i="1"/>
  <c r="P51" i="1"/>
  <c r="P43" i="1"/>
  <c r="J41" i="1"/>
  <c r="S41" i="1" s="1"/>
  <c r="AB36" i="1"/>
  <c r="J18" i="1"/>
  <c r="S18" i="1" s="1"/>
  <c r="Y9" i="1"/>
  <c r="Y24" i="1"/>
  <c r="M13" i="1"/>
  <c r="AB8" i="1"/>
  <c r="J13" i="1"/>
  <c r="S13" i="1" s="1"/>
  <c r="Y8" i="1"/>
  <c r="J12" i="1"/>
  <c r="S12" i="1" s="1"/>
  <c r="J10" i="1"/>
  <c r="Y16" i="1"/>
  <c r="AB15" i="1"/>
  <c r="B5" i="2"/>
  <c r="C3" i="2" s="1"/>
  <c r="B5" i="1"/>
  <c r="C3" i="1" s="1"/>
  <c r="AE47" i="1" l="1"/>
  <c r="S69" i="1"/>
  <c r="S44" i="1"/>
  <c r="AE90" i="1"/>
  <c r="S37" i="1"/>
  <c r="S24" i="1"/>
  <c r="S29" i="1"/>
  <c r="S101" i="1"/>
  <c r="AE89" i="1"/>
  <c r="S16" i="1"/>
  <c r="S100" i="1"/>
  <c r="AE91" i="1"/>
  <c r="S20" i="1"/>
  <c r="AE60" i="1"/>
  <c r="AE84" i="1"/>
  <c r="S31" i="1"/>
  <c r="AE82" i="1"/>
  <c r="AE49" i="1"/>
  <c r="AE77" i="1"/>
  <c r="AE64" i="1"/>
  <c r="S48" i="1"/>
  <c r="S55" i="1"/>
  <c r="S51" i="1"/>
  <c r="AE68" i="1"/>
  <c r="S39" i="1"/>
  <c r="S98" i="1"/>
  <c r="S86" i="1"/>
  <c r="AE107" i="1"/>
  <c r="AE85" i="1"/>
  <c r="AE50" i="1"/>
  <c r="S18" i="2"/>
  <c r="S51" i="2"/>
  <c r="S61" i="2"/>
  <c r="S74" i="2"/>
  <c r="S46" i="2"/>
  <c r="S8" i="2"/>
  <c r="S78" i="2"/>
  <c r="AE8" i="2"/>
  <c r="S15" i="2"/>
  <c r="S55" i="2"/>
  <c r="S78" i="3"/>
  <c r="AE55" i="4"/>
  <c r="S58" i="4"/>
  <c r="S18" i="4"/>
  <c r="AE50" i="4"/>
  <c r="AG107" i="4"/>
  <c r="AG95" i="4"/>
  <c r="AG83" i="4"/>
  <c r="AG71" i="4"/>
  <c r="AG59" i="4"/>
  <c r="AG47" i="4"/>
  <c r="AG35" i="4"/>
  <c r="AG23" i="4"/>
  <c r="AG11" i="4"/>
  <c r="AG102" i="4"/>
  <c r="AG90" i="4"/>
  <c r="AG78" i="4"/>
  <c r="AG66" i="4"/>
  <c r="AG54" i="4"/>
  <c r="AG42" i="4"/>
  <c r="AG30" i="4"/>
  <c r="AG18" i="4"/>
  <c r="AG50" i="4"/>
  <c r="AG97" i="4"/>
  <c r="AG85" i="4"/>
  <c r="AG73" i="4"/>
  <c r="AG61" i="4"/>
  <c r="AG49" i="4"/>
  <c r="AG37" i="4"/>
  <c r="AG25" i="4"/>
  <c r="AG13" i="4"/>
  <c r="AG104" i="4"/>
  <c r="AG92" i="4"/>
  <c r="AG80" i="4"/>
  <c r="AG68" i="4"/>
  <c r="AG56" i="4"/>
  <c r="AG44" i="4"/>
  <c r="AG32" i="4"/>
  <c r="AG20" i="4"/>
  <c r="AG8" i="4"/>
  <c r="AG62" i="4"/>
  <c r="AG99" i="4"/>
  <c r="AG87" i="4"/>
  <c r="AG75" i="4"/>
  <c r="AG63" i="4"/>
  <c r="AG51" i="4"/>
  <c r="AG39" i="4"/>
  <c r="AG27" i="4"/>
  <c r="AG15" i="4"/>
  <c r="AG74" i="4"/>
  <c r="AG106" i="4"/>
  <c r="AG94" i="4"/>
  <c r="AG82" i="4"/>
  <c r="AG70" i="4"/>
  <c r="AG58" i="4"/>
  <c r="AG46" i="4"/>
  <c r="AG34" i="4"/>
  <c r="AG22" i="4"/>
  <c r="AG10" i="4"/>
  <c r="AG38" i="4"/>
  <c r="AG101" i="4"/>
  <c r="AG89" i="4"/>
  <c r="AG77" i="4"/>
  <c r="AG65" i="4"/>
  <c r="AG53" i="4"/>
  <c r="AG41" i="4"/>
  <c r="AG29" i="4"/>
  <c r="AG17" i="4"/>
  <c r="AG96" i="4"/>
  <c r="AG84" i="4"/>
  <c r="AG72" i="4"/>
  <c r="AG60" i="4"/>
  <c r="AG48" i="4"/>
  <c r="AG36" i="4"/>
  <c r="AG24" i="4"/>
  <c r="AG12" i="4"/>
  <c r="AG86" i="4"/>
  <c r="AG103" i="4"/>
  <c r="AG91" i="4"/>
  <c r="AG79" i="4"/>
  <c r="AG67" i="4"/>
  <c r="AG55" i="4"/>
  <c r="AG43" i="4"/>
  <c r="AG31" i="4"/>
  <c r="AG98" i="4"/>
  <c r="AG100" i="4"/>
  <c r="AG88" i="4"/>
  <c r="AG76" i="4"/>
  <c r="AG64" i="4"/>
  <c r="AG52" i="4"/>
  <c r="AG40" i="4"/>
  <c r="AG28" i="4"/>
  <c r="AG16" i="4"/>
  <c r="AG69" i="4"/>
  <c r="AG33" i="4"/>
  <c r="AG57" i="4"/>
  <c r="AG21" i="4"/>
  <c r="AG9" i="4"/>
  <c r="AG14" i="4"/>
  <c r="AG105" i="4"/>
  <c r="AG45" i="4"/>
  <c r="AG26" i="4"/>
  <c r="AG93" i="4"/>
  <c r="AG81" i="4"/>
  <c r="AE19" i="4"/>
  <c r="AG19" i="4" s="1"/>
  <c r="C4" i="3"/>
  <c r="B6" i="3" s="1"/>
  <c r="AE103" i="2"/>
  <c r="AE64" i="2"/>
  <c r="AE22" i="2"/>
  <c r="S26" i="2"/>
  <c r="AE69" i="2"/>
  <c r="S16" i="2"/>
  <c r="AE19" i="2"/>
  <c r="S11" i="2"/>
  <c r="S56" i="2"/>
  <c r="AE13" i="2"/>
  <c r="AE90" i="2"/>
  <c r="AE91" i="2"/>
  <c r="S36" i="2"/>
  <c r="S37" i="2"/>
  <c r="S64" i="2"/>
  <c r="S76" i="2"/>
  <c r="AE25" i="2"/>
  <c r="AE12" i="2"/>
  <c r="S100" i="2"/>
  <c r="AE35" i="2"/>
  <c r="AE26" i="2"/>
  <c r="S14" i="2"/>
  <c r="AE72" i="2"/>
  <c r="S84" i="2"/>
  <c r="S50" i="2"/>
  <c r="S49" i="2"/>
  <c r="S102" i="2"/>
  <c r="AE61" i="2"/>
  <c r="AE52" i="2"/>
  <c r="AE49" i="2"/>
  <c r="AE100" i="2"/>
  <c r="S106" i="2"/>
  <c r="S98" i="2"/>
  <c r="S58" i="2"/>
  <c r="S30" i="2"/>
  <c r="AE33" i="2"/>
  <c r="S45" i="2"/>
  <c r="AE10" i="2"/>
  <c r="B6" i="1"/>
  <c r="AG49" i="1" s="1"/>
  <c r="S57" i="1"/>
  <c r="S103" i="1"/>
  <c r="S71" i="1"/>
  <c r="AE44" i="1"/>
  <c r="AE21" i="1"/>
  <c r="AE9" i="1"/>
  <c r="S17" i="1"/>
  <c r="S74" i="1"/>
  <c r="AE74" i="1"/>
  <c r="S73" i="1"/>
  <c r="AE36" i="1"/>
  <c r="AE19" i="1"/>
  <c r="AE53" i="1"/>
  <c r="S9" i="1"/>
  <c r="S25" i="1"/>
  <c r="AE71" i="1"/>
  <c r="S93" i="1"/>
  <c r="AE37" i="1"/>
  <c r="AE83" i="1"/>
  <c r="S105" i="1"/>
  <c r="AE35" i="1"/>
  <c r="AE51" i="1"/>
  <c r="AE48" i="1"/>
  <c r="S78" i="1"/>
  <c r="S11" i="1"/>
  <c r="S76" i="1"/>
  <c r="S79" i="1"/>
  <c r="AE20" i="1"/>
  <c r="AE16" i="1"/>
  <c r="AE100" i="1"/>
  <c r="AE56" i="1"/>
  <c r="S81" i="1"/>
  <c r="AE11" i="1"/>
  <c r="AE22" i="1"/>
  <c r="S70" i="1"/>
  <c r="S19" i="1"/>
  <c r="AE76" i="1"/>
  <c r="AE87" i="1"/>
  <c r="AE24" i="1"/>
  <c r="AE12" i="1"/>
  <c r="AE94" i="1"/>
  <c r="S43" i="1"/>
  <c r="AE58" i="1"/>
  <c r="AE72" i="1"/>
  <c r="AE27" i="1"/>
  <c r="AE14" i="1"/>
  <c r="AE29" i="1"/>
  <c r="S66" i="1"/>
  <c r="S75" i="1"/>
  <c r="S27" i="1"/>
  <c r="S80" i="1"/>
  <c r="S77" i="1"/>
  <c r="AE80" i="1"/>
  <c r="AE42" i="1"/>
  <c r="AE43" i="1"/>
  <c r="AE13" i="1"/>
  <c r="AE70" i="1"/>
  <c r="AE23" i="1"/>
  <c r="S14" i="1"/>
  <c r="S90" i="1"/>
  <c r="AE101" i="1"/>
  <c r="AE81" i="1"/>
  <c r="AE103" i="1"/>
  <c r="AE79" i="1"/>
  <c r="AE99" i="1"/>
  <c r="AE41" i="1"/>
  <c r="AE31" i="1"/>
  <c r="AE8" i="1"/>
  <c r="AE15" i="1"/>
  <c r="S60" i="1"/>
  <c r="S30" i="1"/>
  <c r="AE30" i="1"/>
  <c r="S63" i="1"/>
  <c r="C4" i="1"/>
  <c r="AE66" i="1"/>
  <c r="S67" i="1"/>
  <c r="AE32" i="1"/>
  <c r="AE17" i="1"/>
  <c r="AE63" i="1"/>
  <c r="AE57" i="1"/>
  <c r="S49" i="1"/>
  <c r="S97" i="1"/>
  <c r="S85" i="1"/>
  <c r="AE106" i="1"/>
  <c r="S56" i="1"/>
  <c r="AE10" i="1"/>
  <c r="AE52" i="1"/>
  <c r="AE40" i="1"/>
  <c r="S53" i="1"/>
  <c r="S42" i="1"/>
  <c r="AE102" i="1"/>
  <c r="AE45" i="1"/>
  <c r="S95" i="1"/>
  <c r="S104" i="1"/>
  <c r="S10" i="1"/>
  <c r="AE65" i="1"/>
  <c r="AE39" i="1"/>
  <c r="S35" i="1"/>
  <c r="S59" i="1"/>
  <c r="AE59" i="1"/>
  <c r="AE93" i="1"/>
  <c r="AE38" i="1"/>
  <c r="AE97" i="1"/>
  <c r="S21" i="1"/>
  <c r="AE61" i="1"/>
  <c r="AE62" i="1"/>
  <c r="AE28" i="1"/>
  <c r="AE33" i="1"/>
  <c r="S47" i="1"/>
  <c r="S102" i="1"/>
  <c r="S99" i="1"/>
  <c r="S89" i="1"/>
  <c r="AE23" i="2"/>
  <c r="S62" i="2"/>
  <c r="AE53" i="2"/>
  <c r="S88" i="2"/>
  <c r="S103" i="2"/>
  <c r="S107" i="2"/>
  <c r="S82" i="2"/>
  <c r="S48" i="2"/>
  <c r="S12" i="2"/>
  <c r="S41" i="2"/>
  <c r="S96" i="2"/>
  <c r="S10" i="2"/>
  <c r="AE59" i="2"/>
  <c r="S92" i="2"/>
  <c r="AE43" i="2"/>
  <c r="AE44" i="2"/>
  <c r="AE27" i="2"/>
  <c r="AE24" i="2"/>
  <c r="AE84" i="2"/>
  <c r="AE97" i="2"/>
  <c r="AE94" i="2"/>
  <c r="S104" i="2"/>
  <c r="S43" i="2"/>
  <c r="S65" i="2"/>
  <c r="S95" i="2"/>
  <c r="S93" i="2"/>
  <c r="S38" i="2"/>
  <c r="S97" i="2"/>
  <c r="AE18" i="2"/>
  <c r="AE15" i="2"/>
  <c r="AE36" i="2"/>
  <c r="AE86" i="2"/>
  <c r="AE71" i="2"/>
  <c r="AE81" i="2"/>
  <c r="S77" i="2"/>
  <c r="S101" i="2"/>
  <c r="S54" i="2"/>
  <c r="S27" i="2"/>
  <c r="S60" i="2"/>
  <c r="S39" i="2"/>
  <c r="S86" i="2"/>
  <c r="AE17" i="2"/>
  <c r="AE73" i="2"/>
  <c r="AE87" i="2"/>
  <c r="AE56" i="2"/>
  <c r="AE78" i="2"/>
  <c r="S79" i="2"/>
  <c r="AE92" i="2"/>
  <c r="AE98" i="2"/>
  <c r="S94" i="2"/>
  <c r="AE50" i="2"/>
  <c r="AE66" i="2"/>
  <c r="AE77" i="2"/>
  <c r="AE68" i="2"/>
  <c r="S67" i="2"/>
  <c r="S22" i="2"/>
  <c r="AE95" i="2"/>
  <c r="S70" i="2"/>
  <c r="S81" i="2"/>
  <c r="AE105" i="2"/>
  <c r="AE74" i="2"/>
  <c r="AE32" i="2"/>
  <c r="S13" i="2"/>
  <c r="AE40" i="2"/>
  <c r="S28" i="2"/>
  <c r="AE106" i="2"/>
  <c r="AE107" i="2"/>
  <c r="AE102" i="2"/>
  <c r="AE55" i="2"/>
  <c r="AE99" i="2"/>
  <c r="AE60" i="2"/>
  <c r="AE28" i="2"/>
  <c r="AE46" i="2"/>
  <c r="AE54" i="2"/>
  <c r="S71" i="2"/>
  <c r="AE21" i="2"/>
  <c r="S105" i="2"/>
  <c r="AE34" i="2"/>
  <c r="AE89" i="2"/>
  <c r="AE96" i="2"/>
  <c r="AE38" i="2"/>
  <c r="AE14" i="2"/>
  <c r="AE39" i="2"/>
  <c r="S40" i="2"/>
  <c r="S99" i="2"/>
  <c r="S87" i="2"/>
  <c r="C2" i="2"/>
  <c r="AE41" i="2"/>
  <c r="AE101" i="2"/>
  <c r="AE79" i="2"/>
  <c r="AE76" i="2"/>
  <c r="AE30" i="2"/>
  <c r="AE83" i="2"/>
  <c r="AE93" i="2"/>
  <c r="AE31" i="2"/>
  <c r="S24" i="2"/>
  <c r="S32" i="2"/>
  <c r="S19" i="2"/>
  <c r="S73" i="2"/>
  <c r="S83" i="2"/>
  <c r="S9" i="2"/>
  <c r="AE29" i="2"/>
  <c r="AE9" i="2"/>
  <c r="AE37" i="2"/>
  <c r="S59" i="2"/>
  <c r="AE57" i="2"/>
  <c r="S68" i="2"/>
  <c r="AE88" i="2"/>
  <c r="AE48" i="2"/>
  <c r="AE20" i="2"/>
  <c r="AE80" i="2"/>
  <c r="AE70" i="2"/>
  <c r="S25" i="2"/>
  <c r="S89" i="2"/>
  <c r="S80" i="2"/>
  <c r="AE82" i="2"/>
  <c r="C4" i="2"/>
  <c r="AE51" i="2"/>
  <c r="AE45" i="2"/>
  <c r="S53" i="2"/>
  <c r="S69" i="2"/>
  <c r="AE75" i="2"/>
  <c r="AE63" i="2"/>
  <c r="AE67" i="2"/>
  <c r="S85" i="2"/>
  <c r="M72" i="2"/>
  <c r="S72" i="2" s="1"/>
  <c r="Y62" i="2"/>
  <c r="AE62" i="2" s="1"/>
  <c r="Y104" i="2"/>
  <c r="V47" i="2"/>
  <c r="V78" i="1"/>
  <c r="AE78" i="1" s="1"/>
  <c r="V18" i="1"/>
  <c r="AE18" i="1" s="1"/>
  <c r="J40" i="1"/>
  <c r="S40" i="1" s="1"/>
  <c r="V69" i="1"/>
  <c r="AE69" i="1" s="1"/>
  <c r="J58" i="1"/>
  <c r="S58" i="1" s="1"/>
  <c r="V34" i="1"/>
  <c r="AE34" i="1" s="1"/>
  <c r="V73" i="1"/>
  <c r="AE73" i="1" s="1"/>
  <c r="J72" i="1"/>
  <c r="S72" i="1" s="1"/>
  <c r="J45" i="1"/>
  <c r="S45" i="1" s="1"/>
  <c r="J36" i="1"/>
  <c r="S36" i="1" s="1"/>
  <c r="V26" i="1"/>
  <c r="AE26" i="1" s="1"/>
  <c r="V46" i="1"/>
  <c r="AE46" i="1" s="1"/>
  <c r="J61" i="1"/>
  <c r="S61" i="1" s="1"/>
  <c r="V54" i="1"/>
  <c r="AE54" i="1" s="1"/>
  <c r="J22" i="1"/>
  <c r="S22" i="1" s="1"/>
  <c r="V75" i="1"/>
  <c r="AE75" i="1" s="1"/>
  <c r="J52" i="1"/>
  <c r="S52" i="1" s="1"/>
  <c r="AG48" i="1" l="1"/>
  <c r="AG23" i="1"/>
  <c r="AG41" i="1"/>
  <c r="AG37" i="1"/>
  <c r="AG93" i="1"/>
  <c r="AG80" i="1"/>
  <c r="AG94" i="1"/>
  <c r="AG87" i="1"/>
  <c r="AG35" i="1"/>
  <c r="AG101" i="1"/>
  <c r="AG53" i="1"/>
  <c r="AG106" i="1"/>
  <c r="AG107" i="1"/>
  <c r="AG107" i="3"/>
  <c r="AG95" i="3"/>
  <c r="AG83" i="3"/>
  <c r="AG71" i="3"/>
  <c r="AG59" i="3"/>
  <c r="AG47" i="3"/>
  <c r="AG35" i="3"/>
  <c r="AG23" i="3"/>
  <c r="AG11" i="3"/>
  <c r="AG102" i="3"/>
  <c r="AG90" i="3"/>
  <c r="AG78" i="3"/>
  <c r="AG66" i="3"/>
  <c r="AG54" i="3"/>
  <c r="AG42" i="3"/>
  <c r="AG30" i="3"/>
  <c r="AG18" i="3"/>
  <c r="AG52" i="3"/>
  <c r="AG40" i="3"/>
  <c r="AG97" i="3"/>
  <c r="AG85" i="3"/>
  <c r="AG73" i="3"/>
  <c r="AG61" i="3"/>
  <c r="AG49" i="3"/>
  <c r="AG37" i="3"/>
  <c r="AG25" i="3"/>
  <c r="AG13" i="3"/>
  <c r="AG104" i="3"/>
  <c r="AG92" i="3"/>
  <c r="AG80" i="3"/>
  <c r="AG68" i="3"/>
  <c r="AG56" i="3"/>
  <c r="AG44" i="3"/>
  <c r="AG32" i="3"/>
  <c r="AG20" i="3"/>
  <c r="AG8" i="3"/>
  <c r="AG99" i="3"/>
  <c r="AG87" i="3"/>
  <c r="AG75" i="3"/>
  <c r="AG63" i="3"/>
  <c r="AG51" i="3"/>
  <c r="AG39" i="3"/>
  <c r="AG27" i="3"/>
  <c r="AG15" i="3"/>
  <c r="AG106" i="3"/>
  <c r="AG94" i="3"/>
  <c r="AG82" i="3"/>
  <c r="AG70" i="3"/>
  <c r="AG58" i="3"/>
  <c r="AG46" i="3"/>
  <c r="AG34" i="3"/>
  <c r="AG22" i="3"/>
  <c r="AG10" i="3"/>
  <c r="AG76" i="3"/>
  <c r="AG101" i="3"/>
  <c r="AG89" i="3"/>
  <c r="AG77" i="3"/>
  <c r="AG65" i="3"/>
  <c r="AG53" i="3"/>
  <c r="AG41" i="3"/>
  <c r="AG29" i="3"/>
  <c r="AG17" i="3"/>
  <c r="AG100" i="3"/>
  <c r="AG96" i="3"/>
  <c r="AG84" i="3"/>
  <c r="AG72" i="3"/>
  <c r="AG60" i="3"/>
  <c r="AG48" i="3"/>
  <c r="AG36" i="3"/>
  <c r="AG24" i="3"/>
  <c r="AG12" i="3"/>
  <c r="AG16" i="3"/>
  <c r="AG103" i="3"/>
  <c r="AG91" i="3"/>
  <c r="AG79" i="3"/>
  <c r="AG67" i="3"/>
  <c r="AG55" i="3"/>
  <c r="AG43" i="3"/>
  <c r="AG31" i="3"/>
  <c r="AG19" i="3"/>
  <c r="AG98" i="3"/>
  <c r="AG86" i="3"/>
  <c r="AG74" i="3"/>
  <c r="AG62" i="3"/>
  <c r="AG50" i="3"/>
  <c r="AG38" i="3"/>
  <c r="AG26" i="3"/>
  <c r="AG14" i="3"/>
  <c r="AG88" i="3"/>
  <c r="AG64" i="3"/>
  <c r="AG105" i="3"/>
  <c r="AG93" i="3"/>
  <c r="AG81" i="3"/>
  <c r="AG69" i="3"/>
  <c r="AG57" i="3"/>
  <c r="AG45" i="3"/>
  <c r="AG33" i="3"/>
  <c r="AG21" i="3"/>
  <c r="AG9" i="3"/>
  <c r="AG28" i="3"/>
  <c r="B6" i="2"/>
  <c r="AG11" i="1"/>
  <c r="AG9" i="1"/>
  <c r="AG10" i="1"/>
  <c r="AG81" i="1"/>
  <c r="AG24" i="1"/>
  <c r="AG36" i="1"/>
  <c r="AG26" i="1"/>
  <c r="AG45" i="1"/>
  <c r="AG62" i="1"/>
  <c r="AG75" i="1"/>
  <c r="AG95" i="1"/>
  <c r="AG8" i="1"/>
  <c r="AG28" i="1"/>
  <c r="AG46" i="1"/>
  <c r="AG63" i="1"/>
  <c r="AG76" i="1"/>
  <c r="AG96" i="1"/>
  <c r="AG12" i="1"/>
  <c r="AG29" i="1"/>
  <c r="AG47" i="1"/>
  <c r="AG64" i="1"/>
  <c r="AG77" i="1"/>
  <c r="AG97" i="1"/>
  <c r="AG13" i="1"/>
  <c r="AG31" i="1"/>
  <c r="AG50" i="1"/>
  <c r="AG65" i="1"/>
  <c r="AG79" i="1"/>
  <c r="AG98" i="1"/>
  <c r="AG14" i="1"/>
  <c r="AG32" i="1"/>
  <c r="AG51" i="1"/>
  <c r="AG67" i="1"/>
  <c r="AG82" i="1"/>
  <c r="AG99" i="1"/>
  <c r="AG15" i="1"/>
  <c r="AG33" i="1"/>
  <c r="AG52" i="1"/>
  <c r="AG68" i="1"/>
  <c r="AG83" i="1"/>
  <c r="AG100" i="1"/>
  <c r="AG16" i="1"/>
  <c r="AG34" i="1"/>
  <c r="AG55" i="1"/>
  <c r="AG69" i="1"/>
  <c r="AG84" i="1"/>
  <c r="AG103" i="1"/>
  <c r="AG17" i="1"/>
  <c r="AG38" i="1"/>
  <c r="AG56" i="1"/>
  <c r="AG70" i="1"/>
  <c r="AG85" i="1"/>
  <c r="AG104" i="1"/>
  <c r="AG19" i="1"/>
  <c r="AG39" i="1"/>
  <c r="AG57" i="1"/>
  <c r="AG71" i="1"/>
  <c r="AG86" i="1"/>
  <c r="AG105" i="1"/>
  <c r="AG20" i="1"/>
  <c r="AG40" i="1"/>
  <c r="AG58" i="1"/>
  <c r="AG72" i="1"/>
  <c r="AG88" i="1"/>
  <c r="AG21" i="1"/>
  <c r="AG43" i="1"/>
  <c r="AG59" i="1"/>
  <c r="AG73" i="1"/>
  <c r="AG91" i="1"/>
  <c r="AG25" i="1"/>
  <c r="AG44" i="1"/>
  <c r="AG60" i="1"/>
  <c r="AG74" i="1"/>
  <c r="AG92" i="1"/>
  <c r="AG30" i="1"/>
  <c r="AG18" i="1"/>
  <c r="AG102" i="1"/>
  <c r="AG90" i="1"/>
  <c r="AG78" i="1"/>
  <c r="AG54" i="1"/>
  <c r="AG66" i="1"/>
  <c r="AG42" i="1"/>
  <c r="AG61" i="1"/>
  <c r="AG27" i="1"/>
  <c r="AG22" i="1"/>
  <c r="AG89" i="1"/>
  <c r="AG88" i="2"/>
  <c r="AG28" i="2"/>
  <c r="AG8" i="2"/>
  <c r="AG14" i="2"/>
  <c r="AG86" i="2"/>
  <c r="AG69" i="2"/>
  <c r="AG35" i="2"/>
  <c r="AG93" i="2"/>
  <c r="AG29" i="2"/>
  <c r="AG72" i="2"/>
  <c r="AG36" i="2"/>
  <c r="AG31" i="2"/>
  <c r="AG82" i="2"/>
  <c r="AG13" i="2"/>
  <c r="AG40" i="2"/>
  <c r="AG32" i="2"/>
  <c r="AG45" i="2"/>
  <c r="AG21" i="2"/>
  <c r="AG80" i="2"/>
  <c r="AG55" i="2"/>
  <c r="AG75" i="2"/>
  <c r="AE47" i="2"/>
  <c r="AG48" i="2"/>
  <c r="AG42" i="2"/>
  <c r="AG33" i="2"/>
  <c r="AG101" i="2"/>
  <c r="AG70" i="2"/>
  <c r="AG59" i="2"/>
  <c r="AG107" i="2"/>
  <c r="AG106" i="2"/>
  <c r="AG83" i="2"/>
  <c r="AG30" i="2"/>
  <c r="AG57" i="2"/>
  <c r="AG44" i="2"/>
  <c r="AG66" i="2"/>
  <c r="AG98" i="2"/>
  <c r="AG78" i="2"/>
  <c r="AG73" i="2"/>
  <c r="AG58" i="2"/>
  <c r="AG92" i="2"/>
  <c r="AE104" i="2"/>
  <c r="AG99" i="2"/>
  <c r="AG74" i="2"/>
  <c r="AG84" i="2" l="1"/>
  <c r="AG10" i="2"/>
  <c r="AG104" i="2"/>
  <c r="AG27" i="2"/>
  <c r="AG51" i="2"/>
  <c r="AG39" i="2"/>
  <c r="AG17" i="2"/>
  <c r="AG89" i="2"/>
  <c r="AG62" i="2"/>
  <c r="AG47" i="2"/>
  <c r="AG46" i="2"/>
  <c r="AG100" i="2"/>
  <c r="AG90" i="2"/>
  <c r="AG19" i="2"/>
  <c r="AG16" i="2"/>
  <c r="AG64" i="2"/>
  <c r="AG87" i="2"/>
  <c r="AG53" i="2"/>
  <c r="AG76" i="2"/>
  <c r="AG60" i="2"/>
  <c r="AG11" i="2"/>
  <c r="AG18" i="2"/>
  <c r="AG96" i="2"/>
  <c r="AG65" i="2"/>
  <c r="AG52" i="2"/>
  <c r="AG24" i="2"/>
  <c r="AG77" i="2"/>
  <c r="AG94" i="2"/>
  <c r="AG91" i="2"/>
  <c r="AG81" i="2"/>
  <c r="AG67" i="2"/>
  <c r="AG26" i="2"/>
  <c r="AG9" i="2"/>
  <c r="AG61" i="2"/>
  <c r="AG63" i="2"/>
  <c r="AG68" i="2"/>
  <c r="AG105" i="2"/>
  <c r="AG25" i="2"/>
  <c r="AG34" i="2"/>
  <c r="AG37" i="2"/>
  <c r="AG79" i="2"/>
  <c r="AG50" i="2"/>
  <c r="AG54" i="2"/>
  <c r="AG12" i="2"/>
  <c r="AG49" i="2"/>
  <c r="AG23" i="2"/>
  <c r="AG103" i="2"/>
  <c r="AG71" i="2"/>
  <c r="AG15" i="2"/>
  <c r="AG85" i="2"/>
  <c r="AG95" i="2"/>
  <c r="AG97" i="2"/>
  <c r="AG41" i="2"/>
  <c r="AG22" i="2"/>
  <c r="AG38" i="2"/>
  <c r="AG102" i="2"/>
  <c r="AG56" i="2"/>
  <c r="AG43" i="2"/>
  <c r="AG20" i="2"/>
  <c r="AG5" i="4"/>
  <c r="B5" i="6" s="1"/>
  <c r="AG5" i="3"/>
  <c r="B6" i="6" s="1"/>
  <c r="AG5" i="1"/>
  <c r="B3" i="6" s="1"/>
  <c r="AG5" i="2" l="1"/>
  <c r="B4" i="6" s="1"/>
</calcChain>
</file>

<file path=xl/sharedStrings.xml><?xml version="1.0" encoding="utf-8"?>
<sst xmlns="http://schemas.openxmlformats.org/spreadsheetml/2006/main" count="565" uniqueCount="42">
  <si>
    <t>Sepal Length</t>
  </si>
  <si>
    <t>Sepal Width</t>
  </si>
  <si>
    <t>Petal Length</t>
  </si>
  <si>
    <t>Class</t>
  </si>
  <si>
    <t>Setosa</t>
  </si>
  <si>
    <t>Virginica</t>
  </si>
  <si>
    <t>Entrophy All</t>
  </si>
  <si>
    <t>Num Samples</t>
  </si>
  <si>
    <t>Entrophy</t>
  </si>
  <si>
    <t>Total</t>
  </si>
  <si>
    <t>versicolor</t>
  </si>
  <si>
    <t>virginica</t>
  </si>
  <si>
    <t>Versicolor</t>
  </si>
  <si>
    <t>Count</t>
  </si>
  <si>
    <t>Petal Width</t>
  </si>
  <si>
    <t>Total Count</t>
  </si>
  <si>
    <t>Entopy</t>
  </si>
  <si>
    <t>Top Segment</t>
  </si>
  <si>
    <t>Bottom Segment</t>
  </si>
  <si>
    <t>IG</t>
  </si>
  <si>
    <t>Max IG</t>
  </si>
  <si>
    <t>X[0]</t>
  </si>
  <si>
    <t>X[1]</t>
  </si>
  <si>
    <t>X[2]</t>
  </si>
  <si>
    <t>X[3]</t>
  </si>
  <si>
    <t>Feature</t>
  </si>
  <si>
    <t>Algorithm (in Excel)</t>
  </si>
  <si>
    <t>Sort by feature (petal and sepal length and width), each on a separate tab</t>
  </si>
  <si>
    <t xml:space="preserve">For each row of data, </t>
  </si>
  <si>
    <t>compute counts and weighted entropy above and below the feature split line for each feature</t>
  </si>
  <si>
    <t>Compute total entrophy above and below split line</t>
  </si>
  <si>
    <t>Compute IG for each row</t>
  </si>
  <si>
    <t>Update max IG on this page and sort by Max IG(feature)</t>
  </si>
  <si>
    <t>Compute Max IG for each feature</t>
  </si>
  <si>
    <t>Mark two rows with higest IG to detemrine the feature split parameter</t>
  </si>
  <si>
    <t>NumFeatures=4</t>
  </si>
  <si>
    <t>For This Feature</t>
  </si>
  <si>
    <t>End loop over num features</t>
  </si>
  <si>
    <t>NumFeatures--</t>
  </si>
  <si>
    <t>Classify by following classification schema determined above</t>
  </si>
  <si>
    <t>Split value</t>
  </si>
  <si>
    <t>Split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</si>
</sst>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6" fillId="0" borderId="0" xfId="0" applyFont="1"/>
    <xf numFmtId="0" fontId="0" fillId="0" borderId="0" xfId="0" applyBorder="1"/>
    <xf numFmtId="0" fontId="16" fillId="0" borderId="0" xfId="0" applyFont="1" applyBorder="1"/>
    <xf numFmtId="0" fontId="0" fillId="0" borderId="0" xfId="0" applyFill="1" applyBorder="1"/>
    <xf numFmtId="0" fontId="0" fillId="33" borderId="0" xfId="0" applyFill="1"/>
    <xf numFmtId="0" fontId="16" fillId="33" borderId="0" xfId="0" applyFont="1" applyFill="1"/>
    <xf numFmtId="0" fontId="0" fillId="33" borderId="0" xfId="0" applyFill="1" applyBorder="1"/>
    <xf numFmtId="0" fontId="0" fillId="0" borderId="0" xfId="0" applyBorder="1" applyAlignment="1">
      <alignment horizontal="center"/>
    </xf>
    <xf numFmtId="0" fontId="16" fillId="33" borderId="0" xfId="0" applyFont="1" applyFill="1" applyBorder="1"/>
    <xf numFmtId="0" fontId="0" fillId="34" borderId="0" xfId="0" applyFill="1" applyBorder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16" fillId="0" borderId="0" xfId="0" applyFont="1" applyFill="1" applyBorder="1"/>
    <xf numFmtId="0" fontId="0" fillId="33" borderId="0" xfId="0" applyFill="1" applyBorder="1" applyAlignment="1">
      <alignment horizontal="center"/>
    </xf>
    <xf numFmtId="0" fontId="0" fillId="0" borderId="0" xfId="0" applyFont="1"/>
    <xf numFmtId="0" fontId="0" fillId="35" borderId="0" xfId="0" applyFill="1" applyBorder="1"/>
    <xf numFmtId="0" fontId="0" fillId="35" borderId="0" xfId="0" applyFill="1"/>
    <xf numFmtId="0" fontId="0" fillId="36" borderId="0" xfId="0" applyFill="1"/>
    <xf numFmtId="0" fontId="16" fillId="36" borderId="0" xfId="0" applyFont="1" applyFill="1"/>
    <xf numFmtId="0" fontId="0" fillId="36" borderId="0" xfId="0" applyFill="1" applyBorder="1"/>
    <xf numFmtId="0" fontId="16" fillId="36" borderId="0" xfId="0" applyFont="1" applyFill="1" applyBorder="1"/>
    <xf numFmtId="0" fontId="0" fillId="36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2"/>
  <sheetViews>
    <sheetView workbookViewId="0">
      <selection activeCell="O21" sqref="O21"/>
    </sheetView>
  </sheetViews>
  <sheetFormatPr defaultRowHeight="15" x14ac:dyDescent="0.25"/>
  <cols>
    <col min="1" max="1" width="12.28515625" bestFit="1" customWidth="1"/>
    <col min="2" max="2" width="12.28515625" customWidth="1"/>
    <col min="3" max="3" width="11.85546875" bestFit="1" customWidth="1"/>
    <col min="4" max="4" width="12" bestFit="1" customWidth="1"/>
    <col min="5" max="5" width="11.5703125" bestFit="1" customWidth="1"/>
  </cols>
  <sheetData>
    <row r="2" spans="1:4" x14ac:dyDescent="0.25">
      <c r="A2" t="s">
        <v>25</v>
      </c>
      <c r="B2" t="s">
        <v>20</v>
      </c>
      <c r="C2" t="s">
        <v>40</v>
      </c>
    </row>
    <row r="3" spans="1:4" x14ac:dyDescent="0.25">
      <c r="A3" s="1" t="s">
        <v>14</v>
      </c>
      <c r="B3">
        <f>'3-Petal-width'!AG5</f>
        <v>0.75827665719316761</v>
      </c>
      <c r="C3">
        <f>'3-Petal-width'!AH5</f>
        <v>0</v>
      </c>
    </row>
    <row r="4" spans="1:4" x14ac:dyDescent="0.25">
      <c r="A4" s="1" t="s">
        <v>2</v>
      </c>
      <c r="B4">
        <f>'2-Petal-length'!AG5</f>
        <v>0.46543160899975833</v>
      </c>
      <c r="C4">
        <f>'2-Petal-length'!AH5</f>
        <v>0</v>
      </c>
    </row>
    <row r="5" spans="1:4" x14ac:dyDescent="0.25">
      <c r="A5" s="1" t="s">
        <v>0</v>
      </c>
      <c r="B5">
        <f>'0-Sepal-length'!AG5</f>
        <v>1.3455369994435529E-2</v>
      </c>
      <c r="C5">
        <f>'0-Sepal-length'!AH5</f>
        <v>7</v>
      </c>
    </row>
    <row r="6" spans="1:4" x14ac:dyDescent="0.25">
      <c r="A6" s="1" t="s">
        <v>1</v>
      </c>
      <c r="B6">
        <f>'1-Sepal-Width'!AG5</f>
        <v>1.9991161277004288E-3</v>
      </c>
      <c r="C6">
        <f>'1-Sepal-Width'!AH5</f>
        <v>0</v>
      </c>
    </row>
    <row r="8" spans="1:4" x14ac:dyDescent="0.25">
      <c r="A8" s="1" t="s">
        <v>26</v>
      </c>
    </row>
    <row r="9" spans="1:4" x14ac:dyDescent="0.25">
      <c r="B9" s="16" t="s">
        <v>27</v>
      </c>
    </row>
    <row r="10" spans="1:4" x14ac:dyDescent="0.25">
      <c r="B10" s="16" t="s">
        <v>35</v>
      </c>
    </row>
    <row r="11" spans="1:4" x14ac:dyDescent="0.25">
      <c r="B11" s="16" t="s">
        <v>36</v>
      </c>
    </row>
    <row r="12" spans="1:4" x14ac:dyDescent="0.25">
      <c r="C12" t="s">
        <v>28</v>
      </c>
    </row>
    <row r="13" spans="1:4" x14ac:dyDescent="0.25">
      <c r="D13" t="s">
        <v>29</v>
      </c>
    </row>
    <row r="14" spans="1:4" x14ac:dyDescent="0.25">
      <c r="D14" t="s">
        <v>30</v>
      </c>
    </row>
    <row r="15" spans="1:4" x14ac:dyDescent="0.25">
      <c r="D15" t="s">
        <v>31</v>
      </c>
    </row>
    <row r="16" spans="1:4" x14ac:dyDescent="0.25">
      <c r="D16" t="s">
        <v>33</v>
      </c>
    </row>
    <row r="17" spans="2:4" x14ac:dyDescent="0.25">
      <c r="D17" t="s">
        <v>34</v>
      </c>
    </row>
    <row r="18" spans="2:4" x14ac:dyDescent="0.25">
      <c r="C18" t="s">
        <v>32</v>
      </c>
    </row>
    <row r="19" spans="2:4" x14ac:dyDescent="0.25">
      <c r="C19" t="s">
        <v>38</v>
      </c>
    </row>
    <row r="20" spans="2:4" x14ac:dyDescent="0.25">
      <c r="B20" t="s">
        <v>37</v>
      </c>
    </row>
    <row r="22" spans="2:4" x14ac:dyDescent="0.25">
      <c r="B22" t="s">
        <v>39</v>
      </c>
    </row>
  </sheetData>
  <sortState xmlns:xlrd2="http://schemas.microsoft.com/office/spreadsheetml/2017/richdata2" ref="A3:C6">
    <sortCondition descending="1" ref="B3:B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57"/>
  <sheetViews>
    <sheetView zoomScale="85" zoomScaleNormal="85" workbookViewId="0">
      <pane ySplit="7" topLeftCell="A69" activePane="bottomLeft" state="frozen"/>
      <selection pane="bottomLeft" activeCell="AH96" sqref="AH96"/>
    </sheetView>
  </sheetViews>
  <sheetFormatPr defaultRowHeight="15" x14ac:dyDescent="0.25"/>
  <cols>
    <col min="1" max="1" width="12.140625" bestFit="1" customWidth="1"/>
    <col min="2" max="2" width="13.85546875" bestFit="1" customWidth="1"/>
    <col min="3" max="3" width="12.28515625" style="2" bestFit="1" customWidth="1"/>
    <col min="4" max="4" width="11.7109375" style="2" bestFit="1" customWidth="1"/>
    <col min="5" max="5" width="12" style="2" bestFit="1" customWidth="1"/>
    <col min="6" max="6" width="11.5703125" style="2" bestFit="1" customWidth="1"/>
    <col min="7" max="7" width="10" style="2" bestFit="1" customWidth="1"/>
    <col min="8" max="8" width="2.28515625" style="21" customWidth="1"/>
    <col min="9" max="9" width="7.42578125" style="2" bestFit="1" customWidth="1"/>
    <col min="10" max="10" width="11.140625" style="2" bestFit="1" customWidth="1"/>
    <col min="11" max="11" width="2.42578125" style="2" customWidth="1"/>
    <col min="12" max="12" width="8.7109375" style="2" customWidth="1"/>
    <col min="13" max="13" width="9.140625" style="2"/>
    <col min="14" max="14" width="1.85546875" style="2" customWidth="1"/>
    <col min="17" max="17" width="1.7109375" customWidth="1"/>
    <col min="20" max="20" width="3.140625" style="19" customWidth="1"/>
    <col min="23" max="23" width="1.5703125" customWidth="1"/>
    <col min="26" max="26" width="1.85546875" customWidth="1"/>
    <col min="29" max="29" width="2.28515625" style="11" customWidth="1"/>
    <col min="30" max="30" width="11.140625" bestFit="1" customWidth="1"/>
    <col min="32" max="32" width="2.5703125" style="19" customWidth="1"/>
  </cols>
  <sheetData>
    <row r="1" spans="1:34" x14ac:dyDescent="0.25">
      <c r="B1" t="s">
        <v>7</v>
      </c>
      <c r="C1"/>
      <c r="D1"/>
      <c r="E1"/>
      <c r="F1"/>
      <c r="G1"/>
      <c r="H1" s="19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21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21"/>
      <c r="AG1" s="4"/>
    </row>
    <row r="2" spans="1:34" x14ac:dyDescent="0.25">
      <c r="A2" t="s">
        <v>4</v>
      </c>
      <c r="B2">
        <f>COUNTIF(G:G,A2)</f>
        <v>0</v>
      </c>
      <c r="C2">
        <f>-IF(B2=0,0,(B2/$B$5)*LOG(B2/$B$5,2))</f>
        <v>0</v>
      </c>
      <c r="D2"/>
      <c r="E2"/>
      <c r="F2"/>
      <c r="G2"/>
      <c r="H2" s="19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21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21"/>
      <c r="AG2" s="4"/>
    </row>
    <row r="3" spans="1:34" x14ac:dyDescent="0.25">
      <c r="A3" t="s">
        <v>12</v>
      </c>
      <c r="B3">
        <f>COUNTIF(G:G,A3)</f>
        <v>50</v>
      </c>
      <c r="C3">
        <f>-IF(B3=0,0,(B3/$B$5)*LOG(B3/$B$5,2))</f>
        <v>0.5</v>
      </c>
      <c r="D3"/>
      <c r="E3"/>
      <c r="F3"/>
      <c r="G3"/>
      <c r="H3" s="19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21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21"/>
      <c r="AG3" s="4"/>
    </row>
    <row r="4" spans="1:34" x14ac:dyDescent="0.25">
      <c r="A4" t="s">
        <v>5</v>
      </c>
      <c r="B4">
        <f>COUNTIF(G:G,A4)</f>
        <v>50</v>
      </c>
      <c r="C4">
        <f>-IF(B4=0,0,(B4/$B$5)*LOG(B4/$B$5,2))</f>
        <v>0.5</v>
      </c>
      <c r="D4"/>
      <c r="E4"/>
      <c r="F4"/>
      <c r="G4"/>
      <c r="H4" s="19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21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21"/>
      <c r="AG4" s="4" t="s">
        <v>20</v>
      </c>
      <c r="AH4" t="s">
        <v>41</v>
      </c>
    </row>
    <row r="5" spans="1:34" x14ac:dyDescent="0.25">
      <c r="A5" t="s">
        <v>9</v>
      </c>
      <c r="B5">
        <f>SUM(B2:B4)</f>
        <v>100</v>
      </c>
      <c r="C5"/>
      <c r="D5"/>
      <c r="E5"/>
      <c r="F5"/>
      <c r="G5"/>
      <c r="H5" s="19"/>
      <c r="I5" s="24" t="s">
        <v>17</v>
      </c>
      <c r="J5" s="24"/>
      <c r="K5" s="24"/>
      <c r="L5" s="24"/>
      <c r="M5" s="24"/>
      <c r="N5" s="24"/>
      <c r="O5" s="24"/>
      <c r="P5" s="24"/>
      <c r="Q5" s="24"/>
      <c r="R5" s="24"/>
      <c r="S5" s="24"/>
      <c r="T5" s="21"/>
      <c r="U5" s="24" t="s">
        <v>18</v>
      </c>
      <c r="V5" s="24"/>
      <c r="W5" s="24"/>
      <c r="X5" s="24"/>
      <c r="Y5" s="24"/>
      <c r="Z5" s="24"/>
      <c r="AA5" s="24"/>
      <c r="AB5" s="24"/>
      <c r="AC5" s="24"/>
      <c r="AD5" s="24"/>
      <c r="AE5" s="24"/>
      <c r="AF5" s="23"/>
      <c r="AG5" s="4">
        <f>MAX(AG8:AG157)</f>
        <v>1.3455369994435529E-2</v>
      </c>
      <c r="AH5" s="10">
        <f>MAX(AH8:AH157)</f>
        <v>7</v>
      </c>
    </row>
    <row r="6" spans="1:34" x14ac:dyDescent="0.25">
      <c r="A6" t="s">
        <v>6</v>
      </c>
      <c r="B6">
        <f>C2+C3+C4</f>
        <v>1</v>
      </c>
      <c r="C6" s="12" t="s">
        <v>21</v>
      </c>
      <c r="D6" s="12" t="s">
        <v>22</v>
      </c>
      <c r="E6" s="12" t="s">
        <v>23</v>
      </c>
      <c r="F6" s="12" t="s">
        <v>24</v>
      </c>
      <c r="G6"/>
      <c r="H6" s="19"/>
      <c r="I6" s="24" t="str">
        <f>$A$2</f>
        <v>Setosa</v>
      </c>
      <c r="J6" s="24"/>
      <c r="K6" s="13"/>
      <c r="L6" s="24" t="str">
        <f>$A$3</f>
        <v>Versicolor</v>
      </c>
      <c r="M6" s="24"/>
      <c r="N6" s="13"/>
      <c r="O6" s="24" t="str">
        <f>$A$4</f>
        <v>Virginica</v>
      </c>
      <c r="P6" s="24"/>
      <c r="Q6" s="13"/>
      <c r="R6" s="4"/>
      <c r="S6" s="4"/>
      <c r="T6" s="21"/>
      <c r="U6" s="24" t="str">
        <f>$A$2</f>
        <v>Setosa</v>
      </c>
      <c r="V6" s="24"/>
      <c r="W6" s="13"/>
      <c r="X6" s="24" t="str">
        <f>$A$3</f>
        <v>Versicolor</v>
      </c>
      <c r="Y6" s="24"/>
      <c r="Z6" s="13"/>
      <c r="AA6" s="24" t="str">
        <f>$A$4</f>
        <v>Virginica</v>
      </c>
      <c r="AB6" s="24"/>
      <c r="AC6" s="13"/>
      <c r="AD6" s="4"/>
      <c r="AE6" s="4"/>
      <c r="AF6" s="21"/>
      <c r="AG6" s="4"/>
    </row>
    <row r="7" spans="1:34" s="1" customFormat="1" x14ac:dyDescent="0.25">
      <c r="C7" s="1" t="s">
        <v>0</v>
      </c>
      <c r="D7" s="1" t="s">
        <v>1</v>
      </c>
      <c r="E7" s="1" t="s">
        <v>2</v>
      </c>
      <c r="F7" s="1" t="s">
        <v>14</v>
      </c>
      <c r="G7" s="1" t="s">
        <v>3</v>
      </c>
      <c r="H7" s="20"/>
      <c r="I7" s="14" t="s">
        <v>13</v>
      </c>
      <c r="J7" s="14" t="s">
        <v>16</v>
      </c>
      <c r="K7" s="14"/>
      <c r="L7" s="14" t="s">
        <v>13</v>
      </c>
      <c r="M7" s="14" t="s">
        <v>16</v>
      </c>
      <c r="N7" s="14"/>
      <c r="O7" s="14" t="s">
        <v>13</v>
      </c>
      <c r="P7" s="14" t="s">
        <v>16</v>
      </c>
      <c r="Q7" s="14"/>
      <c r="R7" s="14" t="s">
        <v>15</v>
      </c>
      <c r="S7" s="14" t="s">
        <v>8</v>
      </c>
      <c r="T7" s="22"/>
      <c r="U7" s="14" t="s">
        <v>13</v>
      </c>
      <c r="V7" s="14" t="s">
        <v>16</v>
      </c>
      <c r="W7" s="14"/>
      <c r="X7" s="14" t="s">
        <v>13</v>
      </c>
      <c r="Y7" s="14" t="s">
        <v>16</v>
      </c>
      <c r="Z7" s="14"/>
      <c r="AA7" s="14" t="s">
        <v>13</v>
      </c>
      <c r="AB7" s="14" t="s">
        <v>16</v>
      </c>
      <c r="AC7" s="14"/>
      <c r="AD7" s="14" t="s">
        <v>15</v>
      </c>
      <c r="AE7" s="14" t="s">
        <v>8</v>
      </c>
      <c r="AF7" s="22"/>
      <c r="AG7" s="14" t="s">
        <v>19</v>
      </c>
    </row>
    <row r="8" spans="1:34" x14ac:dyDescent="0.25">
      <c r="C8" s="4">
        <v>4.9000000000000004</v>
      </c>
      <c r="D8" s="4">
        <v>2.4</v>
      </c>
      <c r="E8" s="4">
        <v>3.3</v>
      </c>
      <c r="F8" s="4">
        <v>1</v>
      </c>
      <c r="G8" s="4" t="s">
        <v>10</v>
      </c>
      <c r="H8" s="7"/>
      <c r="I8" s="2">
        <f>COUNTIF($G$8:$G8,I$6)</f>
        <v>0</v>
      </c>
      <c r="J8" s="2">
        <f>-IF(I8=0,0,(I8/$R8)*LOG(I8/$R8,2))</f>
        <v>0</v>
      </c>
      <c r="L8" s="2">
        <f>COUNTIF($G$8:$G8,L$6)</f>
        <v>1</v>
      </c>
      <c r="M8" s="2">
        <f>-IF(L8=0,0,(L8/$R8)*LOG(L8/$R8,2))</f>
        <v>0</v>
      </c>
      <c r="O8" s="2">
        <f>COUNTIF($G$8:$G8,O$6)</f>
        <v>0</v>
      </c>
      <c r="P8" s="2">
        <f>-IF(O8=0,0,(O8/$R8)*LOG(O8/$R8,2))</f>
        <v>0</v>
      </c>
      <c r="Q8" s="2"/>
      <c r="R8" s="2">
        <f>COUNTA(G$8:G8)</f>
        <v>1</v>
      </c>
      <c r="S8" s="2">
        <f>J8+M8+P8</f>
        <v>0</v>
      </c>
      <c r="T8" s="7"/>
      <c r="U8" s="2">
        <f>COUNTIF($G9:$G$157,U$6)</f>
        <v>0</v>
      </c>
      <c r="V8" s="2">
        <f>-IF(U8=0,0,(U8/$AD8)*LOG(U8/$AD8,2))</f>
        <v>0</v>
      </c>
      <c r="W8" s="2"/>
      <c r="X8" s="2">
        <f>COUNTIF($G9:$G$157,X$6)</f>
        <v>49</v>
      </c>
      <c r="Y8" s="2">
        <f>-IF(X8=0,0,(X8/$AD8)*LOG(X8/$AD8,2))</f>
        <v>0.50219890931571387</v>
      </c>
      <c r="Z8" s="2"/>
      <c r="AA8" s="2">
        <f>COUNTIF($G9:$G$157,AA$6)</f>
        <v>50</v>
      </c>
      <c r="AB8" s="2">
        <f>-IF(AA8=0,0,(AA8/$AD8)*LOG(AA8/$AD8,2))</f>
        <v>0.49772749005297218</v>
      </c>
      <c r="AC8" s="2"/>
      <c r="AD8" s="2">
        <f>COUNTA($G9:$G$157)</f>
        <v>99</v>
      </c>
      <c r="AE8" s="2">
        <f>V8+Y8+AB8</f>
        <v>0.99992639936868599</v>
      </c>
      <c r="AF8" s="7"/>
      <c r="AG8" s="2">
        <f>$B$6-S8-AE8</f>
        <v>7.3600631314008069E-5</v>
      </c>
    </row>
    <row r="9" spans="1:34" x14ac:dyDescent="0.25">
      <c r="C9" s="4">
        <v>4.9000000000000004</v>
      </c>
      <c r="D9" s="4">
        <v>2.5</v>
      </c>
      <c r="E9" s="4">
        <v>4.5</v>
      </c>
      <c r="F9" s="4">
        <v>1.7</v>
      </c>
      <c r="G9" s="4" t="s">
        <v>11</v>
      </c>
      <c r="H9" s="7"/>
      <c r="I9" s="2">
        <f>COUNTIF($G$8:$G9,I$6)</f>
        <v>0</v>
      </c>
      <c r="J9" s="2">
        <f>-IF(I9=0,0,(I9/$R9)*LOG(I9/$R9,2))</f>
        <v>0</v>
      </c>
      <c r="L9" s="2">
        <f>COUNTIF($G$8:$G9,L$6)</f>
        <v>1</v>
      </c>
      <c r="M9" s="2">
        <f>-IF(L9=0,0,(L9/$R9)*LOG(L9/$R9,2))</f>
        <v>0.5</v>
      </c>
      <c r="O9" s="2">
        <f>COUNTIF($G$8:$G9,O$6)</f>
        <v>1</v>
      </c>
      <c r="P9" s="2">
        <f>-IF(O9=0,0,(O9/$R9)*LOG(O9/$R9,2))</f>
        <v>0.5</v>
      </c>
      <c r="Q9" s="2"/>
      <c r="R9" s="2">
        <f>COUNTA(G$8:G9)</f>
        <v>2</v>
      </c>
      <c r="S9" s="2">
        <f>J9+M9+P9</f>
        <v>1</v>
      </c>
      <c r="T9" s="7"/>
      <c r="U9" s="2">
        <f>COUNTIF($G10:$G$157,U$6)</f>
        <v>0</v>
      </c>
      <c r="V9" s="2">
        <f>-IF(U9=0,0,(U9/$AD9)*LOG(U9/$AD9,2))</f>
        <v>0</v>
      </c>
      <c r="W9" s="2"/>
      <c r="X9" s="2">
        <f>COUNTIF($G10:$G$157,X$6)</f>
        <v>49</v>
      </c>
      <c r="Y9" s="2">
        <f>-IF(X9=0,0,(X9/$AD9)*LOG(X9/$AD9,2))</f>
        <v>0.5</v>
      </c>
      <c r="Z9" s="2"/>
      <c r="AA9" s="2">
        <f>COUNTIF($G10:$G$157,AA$6)</f>
        <v>49</v>
      </c>
      <c r="AB9" s="2">
        <f>-IF(AA9=0,0,(AA9/$AD9)*LOG(AA9/$AD9,2))</f>
        <v>0.5</v>
      </c>
      <c r="AC9" s="2"/>
      <c r="AD9" s="2">
        <f>COUNTA($G10:$G$157)</f>
        <v>98</v>
      </c>
      <c r="AE9" s="2">
        <f>V9+Y9+AB9</f>
        <v>1</v>
      </c>
      <c r="AF9" s="7"/>
      <c r="AG9" s="2">
        <f>$B$6-S9-AE9</f>
        <v>-1</v>
      </c>
    </row>
    <row r="10" spans="1:34" x14ac:dyDescent="0.25">
      <c r="C10" s="2">
        <v>5</v>
      </c>
      <c r="D10" s="2">
        <v>2</v>
      </c>
      <c r="E10" s="2">
        <v>3.5</v>
      </c>
      <c r="F10" s="2">
        <v>1</v>
      </c>
      <c r="G10" s="2" t="s">
        <v>10</v>
      </c>
      <c r="H10" s="7"/>
      <c r="I10" s="2">
        <f>COUNTIF($G$8:$G10,I$6)</f>
        <v>0</v>
      </c>
      <c r="J10" s="2">
        <f t="shared" ref="J10:J73" si="0">-IF(I10=0,0,(I10/$R10)*LOG(I10/$R10,2))</f>
        <v>0</v>
      </c>
      <c r="L10" s="2">
        <f>COUNTIF($G$8:$G10,L$6)</f>
        <v>2</v>
      </c>
      <c r="M10" s="2">
        <f t="shared" ref="M10:M73" si="1">-IF(L10=0,0,(L10/$R10)*LOG(L10/$R10,2))</f>
        <v>0.38997500048077083</v>
      </c>
      <c r="O10" s="2">
        <f>COUNTIF($G$8:$G10,O$6)</f>
        <v>1</v>
      </c>
      <c r="P10" s="2">
        <f t="shared" ref="P10:P73" si="2">-IF(O10=0,0,(O10/$R10)*LOG(O10/$R10,2))</f>
        <v>0.52832083357371873</v>
      </c>
      <c r="Q10" s="2"/>
      <c r="R10" s="2">
        <f>COUNTA(G$8:G10)</f>
        <v>3</v>
      </c>
      <c r="S10" s="2">
        <f t="shared" ref="S10:S73" si="3">J10+M10+P10</f>
        <v>0.91829583405448956</v>
      </c>
      <c r="T10" s="7"/>
      <c r="U10" s="2">
        <f>COUNTIF($G11:$G$157,U$6)</f>
        <v>0</v>
      </c>
      <c r="V10" s="2">
        <f t="shared" ref="V10:V73" si="4">-IF(U10=0,0,(U10/$AD10)*LOG(U10/$AD10,2))</f>
        <v>0</v>
      </c>
      <c r="W10" s="2"/>
      <c r="X10" s="2">
        <f>COUNTIF($G11:$G$157,X$6)</f>
        <v>48</v>
      </c>
      <c r="Y10" s="2">
        <f t="shared" ref="Y10:Y73" si="5">-IF(X10=0,0,(X10/$AD10)*LOG(X10/$AD10,2))</f>
        <v>0.50224346794192409</v>
      </c>
      <c r="Z10" s="2"/>
      <c r="AA10" s="2">
        <f>COUNTIF($G11:$G$157,AA$6)</f>
        <v>49</v>
      </c>
      <c r="AB10" s="2">
        <f t="shared" ref="AB10:AB73" si="6">-IF(AA10=0,0,(AA10/$AD10)*LOG(AA10/$AD10,2))</f>
        <v>0.49767986500540268</v>
      </c>
      <c r="AC10" s="2"/>
      <c r="AD10" s="2">
        <f>COUNTA($G11:$G$157)</f>
        <v>97</v>
      </c>
      <c r="AE10" s="2">
        <f t="shared" ref="AE10:AE73" si="7">V10+Y10+AB10</f>
        <v>0.99992333294732672</v>
      </c>
      <c r="AF10" s="7"/>
      <c r="AG10" s="2">
        <f t="shared" ref="AG10:AG73" si="8">$B$6-S10-AE10</f>
        <v>-0.91821916700181627</v>
      </c>
    </row>
    <row r="11" spans="1:34" x14ac:dyDescent="0.25">
      <c r="C11" s="2">
        <v>5</v>
      </c>
      <c r="D11" s="2">
        <v>2.2999999999999998</v>
      </c>
      <c r="E11" s="2">
        <v>3.3</v>
      </c>
      <c r="F11" s="2">
        <v>1</v>
      </c>
      <c r="G11" s="2" t="s">
        <v>10</v>
      </c>
      <c r="H11" s="7"/>
      <c r="I11" s="2">
        <f>COUNTIF($G$8:$G11,I$6)</f>
        <v>0</v>
      </c>
      <c r="J11" s="2">
        <f t="shared" si="0"/>
        <v>0</v>
      </c>
      <c r="L11" s="2">
        <f>COUNTIF($G$8:$G11,L$6)</f>
        <v>3</v>
      </c>
      <c r="M11" s="2">
        <f t="shared" si="1"/>
        <v>0.31127812445913283</v>
      </c>
      <c r="O11" s="2">
        <f>COUNTIF($G$8:$G11,O$6)</f>
        <v>1</v>
      </c>
      <c r="P11" s="2">
        <f t="shared" si="2"/>
        <v>0.5</v>
      </c>
      <c r="Q11" s="2"/>
      <c r="R11" s="2">
        <f>COUNTA(G$8:G11)</f>
        <v>4</v>
      </c>
      <c r="S11" s="2">
        <f t="shared" si="3"/>
        <v>0.81127812445913283</v>
      </c>
      <c r="T11" s="7"/>
      <c r="U11" s="2">
        <f>COUNTIF($G12:$G$157,U$6)</f>
        <v>0</v>
      </c>
      <c r="V11" s="2">
        <f t="shared" si="4"/>
        <v>0</v>
      </c>
      <c r="W11" s="2"/>
      <c r="X11" s="2">
        <f>COUNTIF($G12:$G$157,X$6)</f>
        <v>47</v>
      </c>
      <c r="Y11" s="2">
        <f t="shared" si="5"/>
        <v>0.50445376567755607</v>
      </c>
      <c r="Z11" s="2"/>
      <c r="AA11" s="2">
        <f>COUNTIF($G12:$G$157,AA$6)</f>
        <v>49</v>
      </c>
      <c r="AB11" s="2">
        <f t="shared" si="6"/>
        <v>0.495233126809286</v>
      </c>
      <c r="AC11" s="2"/>
      <c r="AD11" s="2">
        <f>COUNTA($G12:$G$157)</f>
        <v>96</v>
      </c>
      <c r="AE11" s="2">
        <f t="shared" si="7"/>
        <v>0.99968689248684206</v>
      </c>
      <c r="AF11" s="7"/>
      <c r="AG11" s="2">
        <f t="shared" si="8"/>
        <v>-0.81096501694597489</v>
      </c>
    </row>
    <row r="12" spans="1:34" x14ac:dyDescent="0.25">
      <c r="C12" s="2">
        <v>5.0999999999999996</v>
      </c>
      <c r="D12" s="2">
        <v>2.5</v>
      </c>
      <c r="E12" s="2">
        <v>3</v>
      </c>
      <c r="F12" s="2">
        <v>1.1000000000000001</v>
      </c>
      <c r="G12" s="2" t="s">
        <v>10</v>
      </c>
      <c r="H12" s="7"/>
      <c r="I12" s="2">
        <f>COUNTIF($G$8:$G12,I$6)</f>
        <v>0</v>
      </c>
      <c r="J12" s="2">
        <f t="shared" si="0"/>
        <v>0</v>
      </c>
      <c r="L12" s="2">
        <f>COUNTIF($G$8:$G12,L$6)</f>
        <v>4</v>
      </c>
      <c r="M12" s="2">
        <f t="shared" si="1"/>
        <v>0.25754247590988982</v>
      </c>
      <c r="O12" s="2">
        <f>COUNTIF($G$8:$G12,O$6)</f>
        <v>1</v>
      </c>
      <c r="P12" s="2">
        <f t="shared" si="2"/>
        <v>0.46438561897747244</v>
      </c>
      <c r="Q12" s="2"/>
      <c r="R12" s="2">
        <f>COUNTA(G$8:G12)</f>
        <v>5</v>
      </c>
      <c r="S12" s="2">
        <f t="shared" si="3"/>
        <v>0.72192809488736231</v>
      </c>
      <c r="T12" s="7"/>
      <c r="U12" s="2">
        <f>COUNTIF($G13:$G$157,U$6)</f>
        <v>0</v>
      </c>
      <c r="V12" s="2">
        <f t="shared" si="4"/>
        <v>0</v>
      </c>
      <c r="W12" s="2"/>
      <c r="X12" s="2">
        <f>COUNTIF($G13:$G$157,X$6)</f>
        <v>46</v>
      </c>
      <c r="Y12" s="2">
        <f t="shared" si="5"/>
        <v>0.50662640004843174</v>
      </c>
      <c r="Z12" s="2"/>
      <c r="AA12" s="2">
        <f>COUNTIF($G13:$G$157,AA$6)</f>
        <v>49</v>
      </c>
      <c r="AB12" s="2">
        <f t="shared" si="6"/>
        <v>0.49265413101653938</v>
      </c>
      <c r="AC12" s="2"/>
      <c r="AD12" s="2">
        <f>COUNTA($G13:$G$157)</f>
        <v>95</v>
      </c>
      <c r="AE12" s="2">
        <f t="shared" si="7"/>
        <v>0.99928053106497106</v>
      </c>
      <c r="AF12" s="7"/>
      <c r="AG12" s="2">
        <f t="shared" si="8"/>
        <v>-0.72120862595233337</v>
      </c>
    </row>
    <row r="13" spans="1:34" x14ac:dyDescent="0.25">
      <c r="A13" s="2"/>
      <c r="B13" s="2"/>
      <c r="C13" s="2">
        <v>5.2</v>
      </c>
      <c r="D13" s="2">
        <v>2.7</v>
      </c>
      <c r="E13" s="2">
        <v>3.9</v>
      </c>
      <c r="F13" s="2">
        <v>1.4</v>
      </c>
      <c r="G13" s="2" t="s">
        <v>10</v>
      </c>
      <c r="H13" s="7"/>
      <c r="I13" s="2">
        <f>COUNTIF($G$8:$G13,I$6)</f>
        <v>0</v>
      </c>
      <c r="J13" s="2">
        <f t="shared" si="0"/>
        <v>0</v>
      </c>
      <c r="L13" s="2">
        <f>COUNTIF($G$8:$G13,L$6)</f>
        <v>5</v>
      </c>
      <c r="M13" s="2">
        <f t="shared" si="1"/>
        <v>0.21919533819482817</v>
      </c>
      <c r="O13" s="2">
        <f>COUNTIF($G$8:$G13,O$6)</f>
        <v>1</v>
      </c>
      <c r="P13" s="2">
        <f t="shared" si="2"/>
        <v>0.43082708345352599</v>
      </c>
      <c r="Q13" s="2"/>
      <c r="R13" s="2">
        <f>COUNTA(G$8:G13)</f>
        <v>6</v>
      </c>
      <c r="S13" s="2">
        <f t="shared" si="3"/>
        <v>0.65002242164835411</v>
      </c>
      <c r="T13" s="7"/>
      <c r="U13" s="2">
        <f>COUNTIF($G14:$G$157,U$6)</f>
        <v>0</v>
      </c>
      <c r="V13" s="2">
        <f t="shared" si="4"/>
        <v>0</v>
      </c>
      <c r="W13" s="2"/>
      <c r="X13" s="2">
        <f>COUNTIF($G14:$G$157,X$6)</f>
        <v>45</v>
      </c>
      <c r="Y13" s="2">
        <f t="shared" si="5"/>
        <v>0.50875647862402473</v>
      </c>
      <c r="Z13" s="2"/>
      <c r="AA13" s="2">
        <f>COUNTIF($G14:$G$157,AA$6)</f>
        <v>49</v>
      </c>
      <c r="AB13" s="2">
        <f t="shared" si="6"/>
        <v>0.48993692947403222</v>
      </c>
      <c r="AC13" s="2"/>
      <c r="AD13" s="2">
        <f>COUNTA($G14:$G$157)</f>
        <v>94</v>
      </c>
      <c r="AE13" s="2">
        <f t="shared" si="7"/>
        <v>0.99869340809805696</v>
      </c>
      <c r="AF13" s="7"/>
      <c r="AG13" s="2">
        <f t="shared" si="8"/>
        <v>-0.64871582974641107</v>
      </c>
      <c r="AH13" s="2"/>
    </row>
    <row r="14" spans="1:34" x14ac:dyDescent="0.25">
      <c r="C14" s="2">
        <v>5.4</v>
      </c>
      <c r="D14" s="2">
        <v>3</v>
      </c>
      <c r="E14" s="2">
        <v>4.5</v>
      </c>
      <c r="F14" s="2">
        <v>1.5</v>
      </c>
      <c r="G14" s="2" t="s">
        <v>10</v>
      </c>
      <c r="H14" s="7"/>
      <c r="I14" s="2">
        <f>COUNTIF($G$8:$G14,I$6)</f>
        <v>0</v>
      </c>
      <c r="J14" s="2">
        <f t="shared" si="0"/>
        <v>0</v>
      </c>
      <c r="L14" s="2">
        <f>COUNTIF($G$8:$G14,L$6)</f>
        <v>6</v>
      </c>
      <c r="M14" s="2">
        <f t="shared" si="1"/>
        <v>0.19062207543124116</v>
      </c>
      <c r="O14" s="2">
        <f>COUNTIF($G$8:$G14,O$6)</f>
        <v>1</v>
      </c>
      <c r="P14" s="2">
        <f t="shared" si="2"/>
        <v>0.40105070315108637</v>
      </c>
      <c r="Q14" s="2"/>
      <c r="R14" s="2">
        <f>COUNTA(G$8:G14)</f>
        <v>7</v>
      </c>
      <c r="S14" s="2">
        <f t="shared" si="3"/>
        <v>0.59167277858232747</v>
      </c>
      <c r="T14" s="7"/>
      <c r="U14" s="2">
        <f>COUNTIF($G15:$G$157,U$6)</f>
        <v>0</v>
      </c>
      <c r="V14" s="2">
        <f t="shared" si="4"/>
        <v>0</v>
      </c>
      <c r="W14" s="2"/>
      <c r="X14" s="2">
        <f>COUNTIF($G15:$G$157,X$6)</f>
        <v>44</v>
      </c>
      <c r="Y14" s="2">
        <f t="shared" si="5"/>
        <v>0.51083867170658392</v>
      </c>
      <c r="Z14" s="2"/>
      <c r="AA14" s="2">
        <f>COUNTIF($G15:$G$157,AA$6)</f>
        <v>49</v>
      </c>
      <c r="AB14" s="2">
        <f t="shared" si="6"/>
        <v>0.48707526217901442</v>
      </c>
      <c r="AC14" s="2"/>
      <c r="AD14" s="2">
        <f>COUNTA($G15:$G$157)</f>
        <v>93</v>
      </c>
      <c r="AE14" s="2">
        <f t="shared" si="7"/>
        <v>0.99791393388559835</v>
      </c>
      <c r="AF14" s="7"/>
      <c r="AG14" s="2">
        <f t="shared" si="8"/>
        <v>-0.58958671246792582</v>
      </c>
    </row>
    <row r="15" spans="1:34" x14ac:dyDescent="0.25">
      <c r="C15" s="2">
        <v>5.5</v>
      </c>
      <c r="D15" s="2">
        <v>2.4</v>
      </c>
      <c r="E15" s="2">
        <v>3.7</v>
      </c>
      <c r="F15" s="2">
        <v>1</v>
      </c>
      <c r="G15" s="2" t="s">
        <v>10</v>
      </c>
      <c r="H15" s="7"/>
      <c r="I15" s="2">
        <f>COUNTIF($G$8:$G15,I$6)</f>
        <v>0</v>
      </c>
      <c r="J15" s="2">
        <f t="shared" si="0"/>
        <v>0</v>
      </c>
      <c r="L15" s="2">
        <f>COUNTIF($G$8:$G15,L$6)</f>
        <v>7</v>
      </c>
      <c r="M15" s="2">
        <f t="shared" si="1"/>
        <v>0.16856444319959643</v>
      </c>
      <c r="O15" s="2">
        <f>COUNTIF($G$8:$G15,O$6)</f>
        <v>1</v>
      </c>
      <c r="P15" s="2">
        <f t="shared" si="2"/>
        <v>0.375</v>
      </c>
      <c r="Q15" s="2"/>
      <c r="R15" s="2">
        <f>COUNTA(G$8:G15)</f>
        <v>8</v>
      </c>
      <c r="S15" s="2">
        <f t="shared" si="3"/>
        <v>0.5435644431995964</v>
      </c>
      <c r="T15" s="7"/>
      <c r="U15" s="2">
        <f>COUNTIF($G16:$G$157,U$6)</f>
        <v>0</v>
      </c>
      <c r="V15" s="2">
        <f t="shared" si="4"/>
        <v>0</v>
      </c>
      <c r="W15" s="2"/>
      <c r="X15" s="2">
        <f>COUNTIF($G16:$G$157,X$6)</f>
        <v>43</v>
      </c>
      <c r="Y15" s="2">
        <f t="shared" si="5"/>
        <v>0.51286717019849282</v>
      </c>
      <c r="Z15" s="2"/>
      <c r="AA15" s="2">
        <f>COUNTIF($G16:$G$157,AA$6)</f>
        <v>49</v>
      </c>
      <c r="AB15" s="2">
        <f t="shared" si="6"/>
        <v>0.48406253788204812</v>
      </c>
      <c r="AC15" s="2"/>
      <c r="AD15" s="2">
        <f>COUNTA($G16:$G$157)</f>
        <v>92</v>
      </c>
      <c r="AE15" s="2">
        <f t="shared" si="7"/>
        <v>0.99692970808054093</v>
      </c>
      <c r="AF15" s="7"/>
      <c r="AG15" s="2">
        <f t="shared" si="8"/>
        <v>-0.54049415128013734</v>
      </c>
    </row>
    <row r="16" spans="1:34" x14ac:dyDescent="0.25">
      <c r="C16" s="2">
        <v>5.5</v>
      </c>
      <c r="D16" s="2">
        <v>2.4</v>
      </c>
      <c r="E16" s="2">
        <v>3.8</v>
      </c>
      <c r="F16" s="2">
        <v>1.1000000000000001</v>
      </c>
      <c r="G16" s="2" t="s">
        <v>10</v>
      </c>
      <c r="H16" s="7"/>
      <c r="I16" s="2">
        <f>COUNTIF($G$8:$G16,I$6)</f>
        <v>0</v>
      </c>
      <c r="J16" s="2">
        <f t="shared" si="0"/>
        <v>0</v>
      </c>
      <c r="L16" s="2">
        <f>COUNTIF($G$8:$G16,L$6)</f>
        <v>8</v>
      </c>
      <c r="M16" s="2">
        <f t="shared" si="1"/>
        <v>0.15104444572649994</v>
      </c>
      <c r="O16" s="2">
        <f>COUNTIF($G$8:$G16,O$6)</f>
        <v>1</v>
      </c>
      <c r="P16" s="2">
        <f t="shared" si="2"/>
        <v>0.3522138890491458</v>
      </c>
      <c r="Q16" s="2"/>
      <c r="R16" s="2">
        <f>COUNTA(G$8:G16)</f>
        <v>9</v>
      </c>
      <c r="S16" s="2">
        <f t="shared" si="3"/>
        <v>0.50325833477564574</v>
      </c>
      <c r="T16" s="7"/>
      <c r="U16" s="2">
        <f>COUNTIF($G17:$G$157,U$6)</f>
        <v>0</v>
      </c>
      <c r="V16" s="2">
        <f t="shared" si="4"/>
        <v>0</v>
      </c>
      <c r="W16" s="2"/>
      <c r="X16" s="2">
        <f>COUNTIF($G17:$G$157,X$6)</f>
        <v>42</v>
      </c>
      <c r="Y16" s="2">
        <f t="shared" si="5"/>
        <v>0.51483563880920125</v>
      </c>
      <c r="Z16" s="2"/>
      <c r="AA16" s="2">
        <f>COUNTIF($G17:$G$157,AA$6)</f>
        <v>49</v>
      </c>
      <c r="AB16" s="2">
        <f t="shared" si="6"/>
        <v>0.48089181327572439</v>
      </c>
      <c r="AC16" s="2"/>
      <c r="AD16" s="2">
        <f>COUNTA($G17:$G$157)</f>
        <v>91</v>
      </c>
      <c r="AE16" s="2">
        <f t="shared" si="7"/>
        <v>0.99572745208492563</v>
      </c>
      <c r="AF16" s="7"/>
      <c r="AG16" s="2">
        <f t="shared" si="8"/>
        <v>-0.49898578686057138</v>
      </c>
    </row>
    <row r="17" spans="3:34" x14ac:dyDescent="0.25">
      <c r="C17" s="2">
        <v>5.5</v>
      </c>
      <c r="D17" s="2">
        <v>2.6</v>
      </c>
      <c r="E17" s="2">
        <v>4.4000000000000004</v>
      </c>
      <c r="F17" s="2">
        <v>1.2</v>
      </c>
      <c r="G17" s="2" t="s">
        <v>10</v>
      </c>
      <c r="H17" s="7"/>
      <c r="I17" s="2">
        <f>COUNTIF($G$8:$G17,I$6)</f>
        <v>0</v>
      </c>
      <c r="J17" s="2">
        <f t="shared" si="0"/>
        <v>0</v>
      </c>
      <c r="L17" s="2">
        <f>COUNTIF($G$8:$G17,L$6)</f>
        <v>9</v>
      </c>
      <c r="M17" s="2">
        <f t="shared" si="1"/>
        <v>0.13680278410054497</v>
      </c>
      <c r="O17" s="2">
        <f>COUNTIF($G$8:$G17,O$6)</f>
        <v>1</v>
      </c>
      <c r="P17" s="2">
        <f t="shared" si="2"/>
        <v>0.33219280948873625</v>
      </c>
      <c r="Q17" s="2"/>
      <c r="R17" s="2">
        <f>COUNTA(G$8:G17)</f>
        <v>10</v>
      </c>
      <c r="S17" s="2">
        <f t="shared" si="3"/>
        <v>0.46899559358928122</v>
      </c>
      <c r="T17" s="7"/>
      <c r="U17" s="2">
        <f>COUNTIF($G18:$G$157,U$6)</f>
        <v>0</v>
      </c>
      <c r="V17" s="2">
        <f t="shared" si="4"/>
        <v>0</v>
      </c>
      <c r="W17" s="2"/>
      <c r="X17" s="2">
        <f>COUNTIF($G18:$G$157,X$6)</f>
        <v>41</v>
      </c>
      <c r="Y17" s="2">
        <f t="shared" si="5"/>
        <v>0.51673716400194702</v>
      </c>
      <c r="Z17" s="2"/>
      <c r="AA17" s="2">
        <f>COUNTIF($G18:$G$157,AA$6)</f>
        <v>49</v>
      </c>
      <c r="AB17" s="2">
        <f t="shared" si="6"/>
        <v>0.47755577065009847</v>
      </c>
      <c r="AC17" s="2"/>
      <c r="AD17" s="2">
        <f>COUNTA($G18:$G$157)</f>
        <v>90</v>
      </c>
      <c r="AE17" s="2">
        <f t="shared" si="7"/>
        <v>0.99429293465204549</v>
      </c>
      <c r="AF17" s="7"/>
      <c r="AG17" s="2">
        <f t="shared" si="8"/>
        <v>-0.46328852824132671</v>
      </c>
    </row>
    <row r="18" spans="3:34" x14ac:dyDescent="0.25">
      <c r="C18" s="4">
        <v>5.5</v>
      </c>
      <c r="D18" s="4">
        <v>2.2999999999999998</v>
      </c>
      <c r="E18" s="4">
        <v>4</v>
      </c>
      <c r="F18" s="4">
        <v>1.3</v>
      </c>
      <c r="G18" s="4" t="s">
        <v>10</v>
      </c>
      <c r="H18" s="7"/>
      <c r="I18" s="2">
        <f>COUNTIF($G$8:$G18,I$6)</f>
        <v>0</v>
      </c>
      <c r="J18" s="2">
        <f t="shared" si="0"/>
        <v>0</v>
      </c>
      <c r="L18" s="2">
        <f>COUNTIF($G$8:$G18,L$6)</f>
        <v>10</v>
      </c>
      <c r="M18" s="2">
        <f t="shared" si="1"/>
        <v>0.12500320340903179</v>
      </c>
      <c r="O18" s="2">
        <f>COUNTIF($G$8:$G18,O$6)</f>
        <v>1</v>
      </c>
      <c r="P18" s="2">
        <f t="shared" si="2"/>
        <v>0.31449378351248164</v>
      </c>
      <c r="Q18" s="2"/>
      <c r="R18" s="2">
        <f>COUNTA(G$8:G18)</f>
        <v>11</v>
      </c>
      <c r="S18" s="2">
        <f t="shared" si="3"/>
        <v>0.4394969869215134</v>
      </c>
      <c r="T18" s="7"/>
      <c r="U18" s="2">
        <f>COUNTIF($G19:$G$157,U$6)</f>
        <v>0</v>
      </c>
      <c r="V18" s="2">
        <f t="shared" si="4"/>
        <v>0</v>
      </c>
      <c r="W18" s="2"/>
      <c r="X18" s="2">
        <f>COUNTIF($G19:$G$157,X$6)</f>
        <v>40</v>
      </c>
      <c r="Y18" s="2">
        <f t="shared" si="5"/>
        <v>0.51856419599057768</v>
      </c>
      <c r="Z18" s="2"/>
      <c r="AA18" s="2">
        <f>COUNTIF($G19:$G$157,AA$6)</f>
        <v>49</v>
      </c>
      <c r="AB18" s="2">
        <f t="shared" si="6"/>
        <v>0.47404669388436277</v>
      </c>
      <c r="AC18" s="2"/>
      <c r="AD18" s="2">
        <f>COUNTA($G19:$G$157)</f>
        <v>89</v>
      </c>
      <c r="AE18" s="2">
        <f t="shared" si="7"/>
        <v>0.99261088987494039</v>
      </c>
      <c r="AF18" s="7"/>
      <c r="AG18" s="2">
        <f t="shared" si="8"/>
        <v>-0.43210787679645379</v>
      </c>
    </row>
    <row r="19" spans="3:34" x14ac:dyDescent="0.25">
      <c r="C19" s="4">
        <v>5.5</v>
      </c>
      <c r="D19" s="4">
        <v>2.5</v>
      </c>
      <c r="E19" s="4">
        <v>4</v>
      </c>
      <c r="F19" s="4">
        <v>1.3</v>
      </c>
      <c r="G19" s="4" t="s">
        <v>10</v>
      </c>
      <c r="H19" s="7"/>
      <c r="I19" s="2">
        <f>COUNTIF($G$8:$G19,I$6)</f>
        <v>0</v>
      </c>
      <c r="J19" s="2">
        <f t="shared" si="0"/>
        <v>0</v>
      </c>
      <c r="L19" s="2">
        <f>COUNTIF($G$8:$G19,L$6)</f>
        <v>11</v>
      </c>
      <c r="M19" s="2">
        <f t="shared" si="1"/>
        <v>0.1150699752435374</v>
      </c>
      <c r="O19" s="2">
        <f>COUNTIF($G$8:$G19,O$6)</f>
        <v>1</v>
      </c>
      <c r="P19" s="2">
        <f t="shared" si="2"/>
        <v>0.29874687506009634</v>
      </c>
      <c r="Q19" s="2"/>
      <c r="R19" s="2">
        <f>COUNTA(G$8:G19)</f>
        <v>12</v>
      </c>
      <c r="S19" s="2">
        <f t="shared" si="3"/>
        <v>0.41381685030363374</v>
      </c>
      <c r="T19" s="7"/>
      <c r="U19" s="2">
        <f>COUNTIF($G20:$G$157,U$6)</f>
        <v>0</v>
      </c>
      <c r="V19" s="2">
        <f t="shared" si="4"/>
        <v>0</v>
      </c>
      <c r="W19" s="2"/>
      <c r="X19" s="2">
        <f>COUNTIF($G20:$G$157,X$6)</f>
        <v>39</v>
      </c>
      <c r="Y19" s="2">
        <f t="shared" si="5"/>
        <v>0.52030848399121477</v>
      </c>
      <c r="Z19" s="2"/>
      <c r="AA19" s="2">
        <f>COUNTIF($G20:$G$157,AA$6)</f>
        <v>49</v>
      </c>
      <c r="AB19" s="2">
        <f t="shared" si="6"/>
        <v>0.4703564426316178</v>
      </c>
      <c r="AC19" s="2"/>
      <c r="AD19" s="2">
        <f>COUNTA($G20:$G$157)</f>
        <v>88</v>
      </c>
      <c r="AE19" s="2">
        <f t="shared" si="7"/>
        <v>0.99066492662283256</v>
      </c>
      <c r="AF19" s="7"/>
      <c r="AG19" s="2">
        <f t="shared" si="8"/>
        <v>-0.40448177692646625</v>
      </c>
    </row>
    <row r="20" spans="3:34" s="11" customFormat="1" x14ac:dyDescent="0.25">
      <c r="C20" s="2">
        <v>5.6</v>
      </c>
      <c r="D20" s="2">
        <v>2.5</v>
      </c>
      <c r="E20" s="2">
        <v>3.9</v>
      </c>
      <c r="F20" s="2">
        <v>1.1000000000000001</v>
      </c>
      <c r="G20" s="2" t="s">
        <v>10</v>
      </c>
      <c r="H20" s="7"/>
      <c r="I20" s="2">
        <f>COUNTIF($G$8:$G20,I$6)</f>
        <v>0</v>
      </c>
      <c r="J20" s="2">
        <f t="shared" si="0"/>
        <v>0</v>
      </c>
      <c r="K20" s="2"/>
      <c r="L20" s="2">
        <f>COUNTIF($G$8:$G20,L$6)</f>
        <v>12</v>
      </c>
      <c r="M20" s="2">
        <f t="shared" si="1"/>
        <v>0.10659435454147929</v>
      </c>
      <c r="N20" s="2"/>
      <c r="O20" s="2">
        <f>COUNTIF($G$8:$G20,O$6)</f>
        <v>1</v>
      </c>
      <c r="P20" s="2">
        <f t="shared" si="2"/>
        <v>0.28464920908777636</v>
      </c>
      <c r="Q20" s="2"/>
      <c r="R20" s="2">
        <f>COUNTA(G$8:G20)</f>
        <v>13</v>
      </c>
      <c r="S20" s="2">
        <f t="shared" si="3"/>
        <v>0.39124356362925566</v>
      </c>
      <c r="T20" s="7"/>
      <c r="U20" s="2">
        <f>COUNTIF($G21:$G$157,U$6)</f>
        <v>0</v>
      </c>
      <c r="V20" s="2">
        <f t="shared" si="4"/>
        <v>0</v>
      </c>
      <c r="W20" s="2"/>
      <c r="X20" s="2">
        <f>COUNTIF($G21:$G$157,X$6)</f>
        <v>38</v>
      </c>
      <c r="Y20" s="2">
        <f t="shared" si="5"/>
        <v>0.52196100380914279</v>
      </c>
      <c r="Z20" s="2"/>
      <c r="AA20" s="2">
        <f>COUNTIF($G21:$G$157,AA$6)</f>
        <v>49</v>
      </c>
      <c r="AB20" s="2">
        <f t="shared" si="6"/>
        <v>0.46647642453956878</v>
      </c>
      <c r="AC20" s="2"/>
      <c r="AD20" s="2">
        <f>COUNTA($G21:$G$157)</f>
        <v>87</v>
      </c>
      <c r="AE20" s="2">
        <f t="shared" si="7"/>
        <v>0.98843742834871162</v>
      </c>
      <c r="AF20" s="7"/>
      <c r="AG20" s="2">
        <f t="shared" si="8"/>
        <v>-0.37968099197796734</v>
      </c>
      <c r="AH20"/>
    </row>
    <row r="21" spans="3:34" s="11" customFormat="1" x14ac:dyDescent="0.25">
      <c r="C21" s="2">
        <v>5.6</v>
      </c>
      <c r="D21" s="2">
        <v>2.9</v>
      </c>
      <c r="E21" s="2">
        <v>3.6</v>
      </c>
      <c r="F21" s="2">
        <v>1.3</v>
      </c>
      <c r="G21" s="2" t="s">
        <v>10</v>
      </c>
      <c r="H21" s="7"/>
      <c r="I21" s="2">
        <f>COUNTIF($G$8:$G21,I$6)</f>
        <v>0</v>
      </c>
      <c r="J21" s="2">
        <f t="shared" si="0"/>
        <v>0</v>
      </c>
      <c r="K21" s="2"/>
      <c r="L21" s="2">
        <f>COUNTIF($G$8:$G21,L$6)</f>
        <v>13</v>
      </c>
      <c r="M21" s="2">
        <f t="shared" si="1"/>
        <v>9.9278403636761062E-2</v>
      </c>
      <c r="N21" s="2"/>
      <c r="O21" s="2">
        <f>COUNTIF($G$8:$G21,O$6)</f>
        <v>1</v>
      </c>
      <c r="P21" s="2">
        <f t="shared" si="2"/>
        <v>0.27195392300411458</v>
      </c>
      <c r="Q21" s="2"/>
      <c r="R21" s="2">
        <f>COUNTA(G$8:G21)</f>
        <v>14</v>
      </c>
      <c r="S21" s="2">
        <f t="shared" si="3"/>
        <v>0.37123232664087563</v>
      </c>
      <c r="T21" s="7"/>
      <c r="U21" s="2">
        <f>COUNTIF($G22:$G$157,U$6)</f>
        <v>0</v>
      </c>
      <c r="V21" s="2">
        <f t="shared" si="4"/>
        <v>0</v>
      </c>
      <c r="W21" s="2"/>
      <c r="X21" s="2">
        <f>COUNTIF($G22:$G$157,X$6)</f>
        <v>37</v>
      </c>
      <c r="Y21" s="2">
        <f t="shared" si="5"/>
        <v>0.52351187669426147</v>
      </c>
      <c r="Z21" s="2"/>
      <c r="AA21" s="2">
        <f>COUNTIF($G22:$G$157,AA$6)</f>
        <v>49</v>
      </c>
      <c r="AB21" s="2">
        <f t="shared" si="6"/>
        <v>0.46239756533439064</v>
      </c>
      <c r="AC21" s="2"/>
      <c r="AD21" s="2">
        <f>COUNTA($G22:$G$157)</f>
        <v>86</v>
      </c>
      <c r="AE21" s="2">
        <f t="shared" si="7"/>
        <v>0.98590944202865205</v>
      </c>
      <c r="AF21" s="7"/>
      <c r="AG21" s="2">
        <f t="shared" si="8"/>
        <v>-0.35714176866952774</v>
      </c>
      <c r="AH21"/>
    </row>
    <row r="22" spans="3:34" s="4" customFormat="1" x14ac:dyDescent="0.25">
      <c r="C22" s="2">
        <v>5.6</v>
      </c>
      <c r="D22" s="2">
        <v>3</v>
      </c>
      <c r="E22" s="2">
        <v>4.0999999999999996</v>
      </c>
      <c r="F22" s="2">
        <v>1.3</v>
      </c>
      <c r="G22" s="2" t="s">
        <v>10</v>
      </c>
      <c r="H22" s="7"/>
      <c r="I22" s="2">
        <f>COUNTIF($G$8:$G22,I$6)</f>
        <v>0</v>
      </c>
      <c r="J22" s="2">
        <f t="shared" si="0"/>
        <v>0</v>
      </c>
      <c r="K22" s="2"/>
      <c r="L22" s="2">
        <f>COUNTIF($G$8:$G22,L$6)</f>
        <v>14</v>
      </c>
      <c r="M22" s="2">
        <f t="shared" si="1"/>
        <v>9.2899961980853443E-2</v>
      </c>
      <c r="N22" s="2"/>
      <c r="O22" s="2">
        <f>COUNTIF($G$8:$G22,O$6)</f>
        <v>1</v>
      </c>
      <c r="P22" s="2">
        <f t="shared" si="2"/>
        <v>0.26045937304056793</v>
      </c>
      <c r="Q22" s="2"/>
      <c r="R22" s="2">
        <f>COUNTA(G$8:G22)</f>
        <v>15</v>
      </c>
      <c r="S22" s="2">
        <f t="shared" si="3"/>
        <v>0.35335933502142136</v>
      </c>
      <c r="T22" s="7"/>
      <c r="U22" s="2">
        <f>COUNTIF($G23:$G$157,U$6)</f>
        <v>0</v>
      </c>
      <c r="V22" s="2">
        <f t="shared" si="4"/>
        <v>0</v>
      </c>
      <c r="W22" s="2"/>
      <c r="X22" s="2">
        <f>COUNTIF($G23:$G$157,X$6)</f>
        <v>36</v>
      </c>
      <c r="Y22" s="2">
        <f t="shared" si="5"/>
        <v>0.52495027822392959</v>
      </c>
      <c r="Z22" s="2"/>
      <c r="AA22" s="2">
        <f>COUNTIF($G23:$G$157,AA$6)</f>
        <v>49</v>
      </c>
      <c r="AB22" s="2">
        <f t="shared" si="6"/>
        <v>0.45811027657767289</v>
      </c>
      <c r="AC22" s="2"/>
      <c r="AD22" s="2">
        <f>COUNTA($G23:$G$157)</f>
        <v>85</v>
      </c>
      <c r="AE22" s="2">
        <f t="shared" si="7"/>
        <v>0.98306055480160248</v>
      </c>
      <c r="AF22" s="7"/>
      <c r="AG22" s="2">
        <f t="shared" si="8"/>
        <v>-0.33641988982302384</v>
      </c>
      <c r="AH22"/>
    </row>
    <row r="23" spans="3:34" s="11" customFormat="1" x14ac:dyDescent="0.25">
      <c r="C23" s="4">
        <v>5.6</v>
      </c>
      <c r="D23" s="4">
        <v>2.7</v>
      </c>
      <c r="E23" s="4">
        <v>4.2</v>
      </c>
      <c r="F23" s="4">
        <v>1.3</v>
      </c>
      <c r="G23" s="4" t="s">
        <v>10</v>
      </c>
      <c r="H23" s="4"/>
      <c r="I23" s="4">
        <f>COUNTIF($G$8:$G23,I$6)</f>
        <v>0</v>
      </c>
      <c r="J23" s="4">
        <f t="shared" si="0"/>
        <v>0</v>
      </c>
      <c r="K23" s="4"/>
      <c r="L23" s="4">
        <f>COUNTIF($G$8:$G23,L$6)</f>
        <v>15</v>
      </c>
      <c r="M23" s="4">
        <f t="shared" si="1"/>
        <v>8.7290066617013884E-2</v>
      </c>
      <c r="N23" s="4"/>
      <c r="O23" s="4">
        <f>COUNTIF($G$8:$G23,O$6)</f>
        <v>1</v>
      </c>
      <c r="P23" s="4">
        <f t="shared" si="2"/>
        <v>0.25</v>
      </c>
      <c r="Q23" s="4"/>
      <c r="R23" s="4">
        <f>COUNTA(G$8:G23)</f>
        <v>16</v>
      </c>
      <c r="S23" s="4">
        <f t="shared" si="3"/>
        <v>0.33729006661701388</v>
      </c>
      <c r="T23" s="4"/>
      <c r="U23" s="4">
        <f>COUNTIF($G24:$G$157,U$6)</f>
        <v>0</v>
      </c>
      <c r="V23" s="4">
        <f t="shared" si="4"/>
        <v>0</v>
      </c>
      <c r="W23" s="4"/>
      <c r="X23" s="4">
        <f>COUNTIF($G24:$G$157,X$6)</f>
        <v>35</v>
      </c>
      <c r="Y23" s="4">
        <f t="shared" si="5"/>
        <v>0.52626433576408072</v>
      </c>
      <c r="Z23" s="4"/>
      <c r="AA23" s="4">
        <f>COUNTIF($G24:$G$157,AA$6)</f>
        <v>49</v>
      </c>
      <c r="AB23" s="4">
        <f t="shared" si="6"/>
        <v>0.45360442088707198</v>
      </c>
      <c r="AC23" s="4"/>
      <c r="AD23" s="4">
        <f>COUNTA($G24:$G$157)</f>
        <v>84</v>
      </c>
      <c r="AE23" s="4">
        <f t="shared" si="7"/>
        <v>0.97986875665115269</v>
      </c>
      <c r="AF23" s="4"/>
      <c r="AG23" s="4">
        <f t="shared" si="8"/>
        <v>-0.31715882326816658</v>
      </c>
    </row>
    <row r="24" spans="3:34" s="11" customFormat="1" x14ac:dyDescent="0.25">
      <c r="C24" s="2">
        <v>5.6</v>
      </c>
      <c r="D24" s="2">
        <v>3</v>
      </c>
      <c r="E24" s="2">
        <v>4.5</v>
      </c>
      <c r="F24" s="2">
        <v>1.5</v>
      </c>
      <c r="G24" s="2" t="s">
        <v>10</v>
      </c>
      <c r="H24" s="7"/>
      <c r="I24" s="2">
        <f>COUNTIF($G$8:$G24,I$6)</f>
        <v>0</v>
      </c>
      <c r="J24" s="2">
        <f t="shared" si="0"/>
        <v>0</v>
      </c>
      <c r="K24" s="2"/>
      <c r="L24" s="2">
        <f>COUNTIF($G$8:$G24,L$6)</f>
        <v>16</v>
      </c>
      <c r="M24" s="2">
        <f t="shared" si="1"/>
        <v>8.2317968235613576E-2</v>
      </c>
      <c r="N24" s="2"/>
      <c r="O24" s="2">
        <f>COUNTIF($G$8:$G24,O$6)</f>
        <v>1</v>
      </c>
      <c r="P24" s="2">
        <f t="shared" si="2"/>
        <v>0.2404389906617847</v>
      </c>
      <c r="Q24" s="2"/>
      <c r="R24" s="2">
        <f>COUNTA(G$8:G24)</f>
        <v>17</v>
      </c>
      <c r="S24" s="2">
        <f t="shared" si="3"/>
        <v>0.32275695889739831</v>
      </c>
      <c r="T24" s="7"/>
      <c r="U24" s="2">
        <f>COUNTIF($G25:$G$157,U$6)</f>
        <v>0</v>
      </c>
      <c r="V24" s="2">
        <f t="shared" si="4"/>
        <v>0</v>
      </c>
      <c r="W24" s="2"/>
      <c r="X24" s="2">
        <f>COUNTIF($G25:$G$157,X$6)</f>
        <v>34</v>
      </c>
      <c r="Y24" s="2">
        <f t="shared" si="5"/>
        <v>0.52744101281064948</v>
      </c>
      <c r="Z24" s="2"/>
      <c r="AA24" s="2">
        <f>COUNTIF($G25:$G$157,AA$6)</f>
        <v>49</v>
      </c>
      <c r="AB24" s="2">
        <f t="shared" si="6"/>
        <v>0.44886927438980856</v>
      </c>
      <c r="AC24" s="2"/>
      <c r="AD24" s="2">
        <f>COUNTA($G25:$G$157)</f>
        <v>83</v>
      </c>
      <c r="AE24" s="2">
        <f t="shared" si="7"/>
        <v>0.97631028720045809</v>
      </c>
      <c r="AF24" s="7"/>
      <c r="AG24" s="2">
        <f t="shared" si="8"/>
        <v>-0.2990672460978564</v>
      </c>
      <c r="AH24"/>
    </row>
    <row r="25" spans="3:34" s="11" customFormat="1" x14ac:dyDescent="0.25">
      <c r="C25" s="2">
        <v>5.6</v>
      </c>
      <c r="D25" s="2">
        <v>2.8</v>
      </c>
      <c r="E25" s="2">
        <v>4.9000000000000004</v>
      </c>
      <c r="F25" s="2">
        <v>2</v>
      </c>
      <c r="G25" s="2" t="s">
        <v>11</v>
      </c>
      <c r="H25" s="7"/>
      <c r="I25" s="2">
        <f>COUNTIF($G$8:$G25,I$6)</f>
        <v>0</v>
      </c>
      <c r="J25" s="2">
        <f t="shared" si="0"/>
        <v>0</v>
      </c>
      <c r="K25" s="2"/>
      <c r="L25" s="2">
        <f>COUNTIF($G$8:$G25,L$6)</f>
        <v>16</v>
      </c>
      <c r="M25" s="2">
        <f t="shared" si="1"/>
        <v>0.15104444572649994</v>
      </c>
      <c r="N25" s="2"/>
      <c r="O25" s="2">
        <f>COUNTIF($G$8:$G25,O$6)</f>
        <v>2</v>
      </c>
      <c r="P25" s="2">
        <f t="shared" si="2"/>
        <v>0.3522138890491458</v>
      </c>
      <c r="Q25" s="2"/>
      <c r="R25" s="2">
        <f>COUNTA(G$8:G25)</f>
        <v>18</v>
      </c>
      <c r="S25" s="2">
        <f t="shared" si="3"/>
        <v>0.50325833477564574</v>
      </c>
      <c r="T25" s="7"/>
      <c r="U25" s="2">
        <f>COUNTIF($G26:$G$157,U$6)</f>
        <v>0</v>
      </c>
      <c r="V25" s="2">
        <f t="shared" si="4"/>
        <v>0</v>
      </c>
      <c r="W25" s="2"/>
      <c r="X25" s="2">
        <f>COUNTIF($G26:$G$157,X$6)</f>
        <v>34</v>
      </c>
      <c r="Y25" s="2">
        <f t="shared" si="5"/>
        <v>0.52662233603052822</v>
      </c>
      <c r="Z25" s="2"/>
      <c r="AA25" s="2">
        <f>COUNTIF($G26:$G$157,AA$6)</f>
        <v>48</v>
      </c>
      <c r="AB25" s="2">
        <f t="shared" si="6"/>
        <v>0.45224751447625028</v>
      </c>
      <c r="AC25" s="2"/>
      <c r="AD25" s="2">
        <f>COUNTA($G26:$G$157)</f>
        <v>82</v>
      </c>
      <c r="AE25" s="2">
        <f t="shared" si="7"/>
        <v>0.97886985050677855</v>
      </c>
      <c r="AF25" s="7"/>
      <c r="AG25" s="2">
        <f t="shared" si="8"/>
        <v>-0.48212818528242429</v>
      </c>
      <c r="AH25"/>
    </row>
    <row r="26" spans="3:34" s="11" customFormat="1" x14ac:dyDescent="0.25">
      <c r="C26" s="2">
        <v>5.7</v>
      </c>
      <c r="D26" s="2">
        <v>2.6</v>
      </c>
      <c r="E26" s="2">
        <v>3.5</v>
      </c>
      <c r="F26" s="2">
        <v>1</v>
      </c>
      <c r="G26" s="2" t="s">
        <v>10</v>
      </c>
      <c r="H26" s="7"/>
      <c r="I26" s="2">
        <f>COUNTIF($G$8:$G26,I$6)</f>
        <v>0</v>
      </c>
      <c r="J26" s="2">
        <f t="shared" si="0"/>
        <v>0</v>
      </c>
      <c r="K26" s="2"/>
      <c r="L26" s="2">
        <f>COUNTIF($G$8:$G26,L$6)</f>
        <v>17</v>
      </c>
      <c r="M26" s="2">
        <f t="shared" si="1"/>
        <v>0.14357365406764125</v>
      </c>
      <c r="N26" s="2"/>
      <c r="O26" s="2">
        <f>COUNTIF($G$8:$G26,O$6)</f>
        <v>2</v>
      </c>
      <c r="P26" s="2">
        <f t="shared" si="2"/>
        <v>0.34188710667827216</v>
      </c>
      <c r="Q26" s="2"/>
      <c r="R26" s="2">
        <f>COUNTA(G$8:G26)</f>
        <v>19</v>
      </c>
      <c r="S26" s="2">
        <f t="shared" si="3"/>
        <v>0.48546076074591338</v>
      </c>
      <c r="T26" s="7"/>
      <c r="U26" s="2">
        <f>COUNTIF($G27:$G$157,U$6)</f>
        <v>0</v>
      </c>
      <c r="V26" s="2">
        <f t="shared" si="4"/>
        <v>0</v>
      </c>
      <c r="W26" s="2"/>
      <c r="X26" s="2">
        <f>COUNTIF($G27:$G$157,X$6)</f>
        <v>33</v>
      </c>
      <c r="Y26" s="2">
        <f t="shared" si="5"/>
        <v>0.52777832291806981</v>
      </c>
      <c r="Z26" s="2"/>
      <c r="AA26" s="2">
        <f>COUNTIF($G27:$G$157,AA$6)</f>
        <v>48</v>
      </c>
      <c r="AB26" s="2">
        <f t="shared" si="6"/>
        <v>0.44734074202279622</v>
      </c>
      <c r="AC26" s="2"/>
      <c r="AD26" s="2">
        <f>COUNTA($G27:$G$157)</f>
        <v>81</v>
      </c>
      <c r="AE26" s="2">
        <f t="shared" si="7"/>
        <v>0.97511906494086609</v>
      </c>
      <c r="AF26" s="7"/>
      <c r="AG26" s="2">
        <f t="shared" si="8"/>
        <v>-0.46057982568677946</v>
      </c>
      <c r="AH26"/>
    </row>
    <row r="27" spans="3:34" x14ac:dyDescent="0.25">
      <c r="C27" s="2">
        <v>5.7</v>
      </c>
      <c r="D27" s="2">
        <v>3</v>
      </c>
      <c r="E27" s="2">
        <v>4.2</v>
      </c>
      <c r="F27" s="2">
        <v>1.2</v>
      </c>
      <c r="G27" s="2" t="s">
        <v>10</v>
      </c>
      <c r="H27" s="7"/>
      <c r="I27" s="2">
        <f>COUNTIF($G$8:$G27,I$6)</f>
        <v>0</v>
      </c>
      <c r="J27" s="2">
        <f t="shared" si="0"/>
        <v>0</v>
      </c>
      <c r="L27" s="2">
        <f>COUNTIF($G$8:$G27,L$6)</f>
        <v>18</v>
      </c>
      <c r="M27" s="2">
        <f t="shared" si="1"/>
        <v>0.13680278410054497</v>
      </c>
      <c r="O27" s="2">
        <f>COUNTIF($G$8:$G27,O$6)</f>
        <v>2</v>
      </c>
      <c r="P27" s="2">
        <f t="shared" si="2"/>
        <v>0.33219280948873625</v>
      </c>
      <c r="Q27" s="2"/>
      <c r="R27" s="2">
        <f>COUNTA(G$8:G27)</f>
        <v>20</v>
      </c>
      <c r="S27" s="2">
        <f t="shared" si="3"/>
        <v>0.46899559358928122</v>
      </c>
      <c r="T27" s="7"/>
      <c r="U27" s="2">
        <f>COUNTIF($G28:$G$157,U$6)</f>
        <v>0</v>
      </c>
      <c r="V27" s="2">
        <f t="shared" si="4"/>
        <v>0</v>
      </c>
      <c r="W27" s="2"/>
      <c r="X27" s="2">
        <f>COUNTIF($G28:$G$157,X$6)</f>
        <v>32</v>
      </c>
      <c r="Y27" s="2">
        <f t="shared" si="5"/>
        <v>0.52877123795494485</v>
      </c>
      <c r="Z27" s="2"/>
      <c r="AA27" s="2">
        <f>COUNTIF($G28:$G$157,AA$6)</f>
        <v>48</v>
      </c>
      <c r="AB27" s="2">
        <f t="shared" si="6"/>
        <v>0.44217935649972373</v>
      </c>
      <c r="AC27" s="2"/>
      <c r="AD27" s="2">
        <f>COUNTA($G28:$G$157)</f>
        <v>80</v>
      </c>
      <c r="AE27" s="2">
        <f t="shared" si="7"/>
        <v>0.97095059445466858</v>
      </c>
      <c r="AF27" s="7"/>
      <c r="AG27" s="2">
        <f t="shared" si="8"/>
        <v>-0.4399461880439498</v>
      </c>
    </row>
    <row r="28" spans="3:34" x14ac:dyDescent="0.25">
      <c r="C28" s="2">
        <v>5.7</v>
      </c>
      <c r="D28" s="2">
        <v>2.8</v>
      </c>
      <c r="E28" s="2">
        <v>4.5</v>
      </c>
      <c r="F28" s="2">
        <v>1.3</v>
      </c>
      <c r="G28" s="2" t="s">
        <v>10</v>
      </c>
      <c r="H28" s="7"/>
      <c r="I28" s="2">
        <f>COUNTIF($G$8:$G28,I$6)</f>
        <v>0</v>
      </c>
      <c r="J28" s="2">
        <f t="shared" si="0"/>
        <v>0</v>
      </c>
      <c r="L28" s="2">
        <f>COUNTIF($G$8:$G28,L$6)</f>
        <v>19</v>
      </c>
      <c r="M28" s="2">
        <f t="shared" si="1"/>
        <v>0.13063848939849149</v>
      </c>
      <c r="O28" s="2">
        <f>COUNTIF($G$8:$G28,O$6)</f>
        <v>2</v>
      </c>
      <c r="P28" s="2">
        <f t="shared" si="2"/>
        <v>0.32307784978845333</v>
      </c>
      <c r="Q28" s="2"/>
      <c r="R28" s="2">
        <f>COUNTA(G$8:G28)</f>
        <v>21</v>
      </c>
      <c r="S28" s="2">
        <f t="shared" si="3"/>
        <v>0.45371633918694482</v>
      </c>
      <c r="T28" s="7"/>
      <c r="U28" s="2">
        <f>COUNTIF($G29:$G$157,U$6)</f>
        <v>0</v>
      </c>
      <c r="V28" s="2">
        <f t="shared" si="4"/>
        <v>0</v>
      </c>
      <c r="W28" s="2"/>
      <c r="X28" s="2">
        <f>COUNTIF($G29:$G$157,X$6)</f>
        <v>31</v>
      </c>
      <c r="Y28" s="2">
        <f t="shared" si="5"/>
        <v>0.52958376672781093</v>
      </c>
      <c r="Z28" s="2"/>
      <c r="AA28" s="2">
        <f>COUNTIF($G29:$G$157,AA$6)</f>
        <v>48</v>
      </c>
      <c r="AB28" s="2">
        <f t="shared" si="6"/>
        <v>0.43675032756817017</v>
      </c>
      <c r="AC28" s="2"/>
      <c r="AD28" s="2">
        <f>COUNTA($G29:$G$157)</f>
        <v>79</v>
      </c>
      <c r="AE28" s="2">
        <f t="shared" si="7"/>
        <v>0.96633409429598105</v>
      </c>
      <c r="AF28" s="7"/>
      <c r="AG28" s="2">
        <f t="shared" si="8"/>
        <v>-0.42005043348292581</v>
      </c>
    </row>
    <row r="29" spans="3:34" x14ac:dyDescent="0.25">
      <c r="C29" s="2">
        <v>5.7</v>
      </c>
      <c r="D29" s="2">
        <v>2.9</v>
      </c>
      <c r="E29" s="2">
        <v>4.2</v>
      </c>
      <c r="F29" s="2">
        <v>1.3</v>
      </c>
      <c r="G29" s="2" t="s">
        <v>10</v>
      </c>
      <c r="H29" s="7"/>
      <c r="I29" s="2">
        <f>COUNTIF($G$8:$G29,I$6)</f>
        <v>0</v>
      </c>
      <c r="J29" s="2">
        <f t="shared" si="0"/>
        <v>0</v>
      </c>
      <c r="L29" s="2">
        <f>COUNTIF($G$8:$G29,L$6)</f>
        <v>20</v>
      </c>
      <c r="M29" s="2">
        <f t="shared" si="1"/>
        <v>0.12500320340903179</v>
      </c>
      <c r="O29" s="2">
        <f>COUNTIF($G$8:$G29,O$6)</f>
        <v>2</v>
      </c>
      <c r="P29" s="2">
        <f t="shared" si="2"/>
        <v>0.31449378351248164</v>
      </c>
      <c r="Q29" s="2"/>
      <c r="R29" s="2">
        <f>COUNTA(G$8:G29)</f>
        <v>22</v>
      </c>
      <c r="S29" s="2">
        <f t="shared" si="3"/>
        <v>0.4394969869215134</v>
      </c>
      <c r="T29" s="7"/>
      <c r="U29" s="2">
        <f>COUNTIF($G30:$G$157,U$6)</f>
        <v>0</v>
      </c>
      <c r="V29" s="2">
        <f t="shared" si="4"/>
        <v>0</v>
      </c>
      <c r="W29" s="2"/>
      <c r="X29" s="2">
        <f>COUNTIF($G30:$G$157,X$6)</f>
        <v>30</v>
      </c>
      <c r="Y29" s="2">
        <f t="shared" si="5"/>
        <v>0.5301967781745115</v>
      </c>
      <c r="Z29" s="2"/>
      <c r="AA29" s="2">
        <f>COUNTIF($G30:$G$157,AA$6)</f>
        <v>48</v>
      </c>
      <c r="AB29" s="2">
        <f t="shared" si="6"/>
        <v>0.43103982654836442</v>
      </c>
      <c r="AC29" s="2"/>
      <c r="AD29" s="2">
        <f>COUNTA($G30:$G$157)</f>
        <v>78</v>
      </c>
      <c r="AE29" s="2">
        <f t="shared" si="7"/>
        <v>0.96123660472287598</v>
      </c>
      <c r="AF29" s="7"/>
      <c r="AG29" s="2">
        <f t="shared" si="8"/>
        <v>-0.40073359164438938</v>
      </c>
    </row>
    <row r="30" spans="3:34" x14ac:dyDescent="0.25">
      <c r="C30" s="2">
        <v>5.7</v>
      </c>
      <c r="D30" s="2">
        <v>2.8</v>
      </c>
      <c r="E30" s="2">
        <v>4.0999999999999996</v>
      </c>
      <c r="F30" s="2">
        <v>1.3</v>
      </c>
      <c r="G30" s="2" t="s">
        <v>10</v>
      </c>
      <c r="H30" s="7"/>
      <c r="I30" s="2">
        <f>COUNTIF($G$8:$G30,I$6)</f>
        <v>0</v>
      </c>
      <c r="J30" s="2">
        <f t="shared" si="0"/>
        <v>0</v>
      </c>
      <c r="L30" s="2">
        <f>COUNTIF($G$8:$G30,L$6)</f>
        <v>21</v>
      </c>
      <c r="M30" s="2">
        <f t="shared" si="1"/>
        <v>0.11983196516710025</v>
      </c>
      <c r="O30" s="2">
        <f>COUNTIF($G$8:$G30,O$6)</f>
        <v>2</v>
      </c>
      <c r="P30" s="2">
        <f t="shared" si="2"/>
        <v>0.30639669183104462</v>
      </c>
      <c r="Q30" s="2"/>
      <c r="R30" s="2">
        <f>COUNTA(G$8:G30)</f>
        <v>23</v>
      </c>
      <c r="S30" s="2">
        <f t="shared" si="3"/>
        <v>0.42622865699814488</v>
      </c>
      <c r="T30" s="7"/>
      <c r="U30" s="2">
        <f>COUNTIF($G31:$G$157,U$6)</f>
        <v>0</v>
      </c>
      <c r="V30" s="2">
        <f t="shared" si="4"/>
        <v>0</v>
      </c>
      <c r="W30" s="2"/>
      <c r="X30" s="2">
        <f>COUNTIF($G31:$G$157,X$6)</f>
        <v>29</v>
      </c>
      <c r="Y30" s="2">
        <f t="shared" si="5"/>
        <v>0.53058910157730577</v>
      </c>
      <c r="Z30" s="2"/>
      <c r="AA30" s="2">
        <f>COUNTIF($G31:$G$157,AA$6)</f>
        <v>48</v>
      </c>
      <c r="AB30" s="2">
        <f t="shared" si="6"/>
        <v>0.42503316777584116</v>
      </c>
      <c r="AC30" s="2"/>
      <c r="AD30" s="2">
        <f>COUNTA($G31:$G$157)</f>
        <v>77</v>
      </c>
      <c r="AE30" s="2">
        <f t="shared" si="7"/>
        <v>0.95562226935314687</v>
      </c>
      <c r="AF30" s="7"/>
      <c r="AG30" s="2">
        <f t="shared" si="8"/>
        <v>-0.3818509263512917</v>
      </c>
    </row>
    <row r="31" spans="3:34" x14ac:dyDescent="0.25">
      <c r="C31" s="2">
        <v>5.7</v>
      </c>
      <c r="D31" s="2">
        <v>2.5</v>
      </c>
      <c r="E31" s="2">
        <v>5</v>
      </c>
      <c r="F31" s="2">
        <v>2</v>
      </c>
      <c r="G31" s="2" t="s">
        <v>11</v>
      </c>
      <c r="H31" s="7"/>
      <c r="I31" s="2">
        <f>COUNTIF($G$8:$G31,I$6)</f>
        <v>0</v>
      </c>
      <c r="J31" s="2">
        <f t="shared" si="0"/>
        <v>0</v>
      </c>
      <c r="L31" s="2">
        <f>COUNTIF($G$8:$G31,L$6)</f>
        <v>21</v>
      </c>
      <c r="M31" s="2">
        <f t="shared" si="1"/>
        <v>0.16856444319959643</v>
      </c>
      <c r="O31" s="2">
        <f>COUNTIF($G$8:$G31,O$6)</f>
        <v>3</v>
      </c>
      <c r="P31" s="2">
        <f t="shared" si="2"/>
        <v>0.375</v>
      </c>
      <c r="Q31" s="2"/>
      <c r="R31" s="2">
        <f>COUNTA(G$8:G31)</f>
        <v>24</v>
      </c>
      <c r="S31" s="2">
        <f t="shared" si="3"/>
        <v>0.5435644431995964</v>
      </c>
      <c r="T31" s="7"/>
      <c r="U31" s="2">
        <f>COUNTIF($G32:$G$157,U$6)</f>
        <v>0</v>
      </c>
      <c r="V31" s="2">
        <f t="shared" si="4"/>
        <v>0</v>
      </c>
      <c r="W31" s="2"/>
      <c r="X31" s="2">
        <f>COUNTIF($G32:$G$157,X$6)</f>
        <v>29</v>
      </c>
      <c r="Y31" s="2">
        <f t="shared" si="5"/>
        <v>0.53037432935742612</v>
      </c>
      <c r="Z31" s="2"/>
      <c r="AA31" s="2">
        <f>COUNTIF($G32:$G$157,AA$6)</f>
        <v>47</v>
      </c>
      <c r="AB31" s="2">
        <f t="shared" si="6"/>
        <v>0.42877522503946791</v>
      </c>
      <c r="AC31" s="2"/>
      <c r="AD31" s="2">
        <f>COUNTA($G32:$G$157)</f>
        <v>76</v>
      </c>
      <c r="AE31" s="2">
        <f t="shared" si="7"/>
        <v>0.95914955439689398</v>
      </c>
      <c r="AF31" s="7"/>
      <c r="AG31" s="2">
        <f t="shared" si="8"/>
        <v>-0.50271399759649038</v>
      </c>
    </row>
    <row r="32" spans="3:34" x14ac:dyDescent="0.25">
      <c r="C32" s="2">
        <v>5.8</v>
      </c>
      <c r="D32" s="2">
        <v>2.7</v>
      </c>
      <c r="E32" s="2">
        <v>4.0999999999999996</v>
      </c>
      <c r="F32" s="2">
        <v>1</v>
      </c>
      <c r="G32" s="2" t="s">
        <v>10</v>
      </c>
      <c r="H32" s="7"/>
      <c r="I32" s="2">
        <f>COUNTIF($G$8:$G32,I$6)</f>
        <v>0</v>
      </c>
      <c r="J32" s="2">
        <f t="shared" si="0"/>
        <v>0</v>
      </c>
      <c r="L32" s="2">
        <f>COUNTIF($G$8:$G32,L$6)</f>
        <v>22</v>
      </c>
      <c r="M32" s="2">
        <f t="shared" si="1"/>
        <v>0.16229362260093616</v>
      </c>
      <c r="O32" s="2">
        <f>COUNTIF($G$8:$G32,O$6)</f>
        <v>3</v>
      </c>
      <c r="P32" s="2">
        <f t="shared" si="2"/>
        <v>0.36706724268642821</v>
      </c>
      <c r="Q32" s="2"/>
      <c r="R32" s="2">
        <f>COUNTA(G$8:G32)</f>
        <v>25</v>
      </c>
      <c r="S32" s="2">
        <f t="shared" si="3"/>
        <v>0.52936086528736437</v>
      </c>
      <c r="T32" s="7"/>
      <c r="U32" s="2">
        <f>COUNTIF($G33:$G$157,U$6)</f>
        <v>0</v>
      </c>
      <c r="V32" s="2">
        <f t="shared" si="4"/>
        <v>0</v>
      </c>
      <c r="W32" s="2"/>
      <c r="X32" s="2">
        <f>COUNTIF($G33:$G$157,X$6)</f>
        <v>28</v>
      </c>
      <c r="Y32" s="2">
        <f t="shared" si="5"/>
        <v>0.53067980688362337</v>
      </c>
      <c r="Z32" s="2"/>
      <c r="AA32" s="2">
        <f>COUNTIF($G33:$G$157,AA$6)</f>
        <v>47</v>
      </c>
      <c r="AB32" s="2">
        <f t="shared" si="6"/>
        <v>0.4225173656594326</v>
      </c>
      <c r="AC32" s="2"/>
      <c r="AD32" s="2">
        <f>COUNTA($G33:$G$157)</f>
        <v>75</v>
      </c>
      <c r="AE32" s="2">
        <f t="shared" si="7"/>
        <v>0.95319717254305592</v>
      </c>
      <c r="AF32" s="7"/>
      <c r="AG32" s="2">
        <f t="shared" si="8"/>
        <v>-0.48255803783042028</v>
      </c>
    </row>
    <row r="33" spans="3:33" x14ac:dyDescent="0.25">
      <c r="C33" s="2">
        <v>5.8</v>
      </c>
      <c r="D33" s="2">
        <v>2.7</v>
      </c>
      <c r="E33" s="2">
        <v>3.9</v>
      </c>
      <c r="F33" s="2">
        <v>1.2</v>
      </c>
      <c r="G33" s="2" t="s">
        <v>10</v>
      </c>
      <c r="H33" s="7"/>
      <c r="I33" s="2">
        <f>COUNTIF($G$8:$G33,I$6)</f>
        <v>0</v>
      </c>
      <c r="J33" s="2">
        <f t="shared" si="0"/>
        <v>0</v>
      </c>
      <c r="L33" s="2">
        <f>COUNTIF($G$8:$G33,L$6)</f>
        <v>23</v>
      </c>
      <c r="M33" s="2">
        <f t="shared" si="1"/>
        <v>0.15646878953591634</v>
      </c>
      <c r="O33" s="2">
        <f>COUNTIF($G$8:$G33,O$6)</f>
        <v>3</v>
      </c>
      <c r="P33" s="2">
        <f t="shared" si="2"/>
        <v>0.35947814047153104</v>
      </c>
      <c r="Q33" s="2"/>
      <c r="R33" s="2">
        <f>COUNTA(G$8:G33)</f>
        <v>26</v>
      </c>
      <c r="S33" s="2">
        <f t="shared" si="3"/>
        <v>0.5159469300074474</v>
      </c>
      <c r="T33" s="7"/>
      <c r="U33" s="2">
        <f>COUNTIF($G34:$G$157,U$6)</f>
        <v>0</v>
      </c>
      <c r="V33" s="2">
        <f t="shared" si="4"/>
        <v>0</v>
      </c>
      <c r="W33" s="2"/>
      <c r="X33" s="2">
        <f>COUNTIF($G34:$G$157,X$6)</f>
        <v>27</v>
      </c>
      <c r="Y33" s="2">
        <f t="shared" si="5"/>
        <v>0.53071997721037822</v>
      </c>
      <c r="Z33" s="2"/>
      <c r="AA33" s="2">
        <f>COUNTIF($G34:$G$157,AA$6)</f>
        <v>47</v>
      </c>
      <c r="AB33" s="2">
        <f t="shared" si="6"/>
        <v>0.41592746156367144</v>
      </c>
      <c r="AC33" s="2"/>
      <c r="AD33" s="2">
        <f>COUNTA($G34:$G$157)</f>
        <v>74</v>
      </c>
      <c r="AE33" s="2">
        <f t="shared" si="7"/>
        <v>0.94664743877404967</v>
      </c>
      <c r="AF33" s="7"/>
      <c r="AG33" s="2">
        <f t="shared" si="8"/>
        <v>-0.46259436878149707</v>
      </c>
    </row>
    <row r="34" spans="3:33" x14ac:dyDescent="0.25">
      <c r="C34" s="2">
        <v>5.8</v>
      </c>
      <c r="D34" s="2">
        <v>2.6</v>
      </c>
      <c r="E34" s="2">
        <v>4</v>
      </c>
      <c r="F34" s="2">
        <v>1.2</v>
      </c>
      <c r="G34" s="2" t="s">
        <v>10</v>
      </c>
      <c r="H34" s="7"/>
      <c r="I34" s="2">
        <f>COUNTIF($G$8:$G34,I$6)</f>
        <v>0</v>
      </c>
      <c r="J34" s="2">
        <f t="shared" si="0"/>
        <v>0</v>
      </c>
      <c r="L34" s="2">
        <f>COUNTIF($G$8:$G34,L$6)</f>
        <v>24</v>
      </c>
      <c r="M34" s="2">
        <f t="shared" si="1"/>
        <v>0.15104444572649994</v>
      </c>
      <c r="O34" s="2">
        <f>COUNTIF($G$8:$G34,O$6)</f>
        <v>3</v>
      </c>
      <c r="P34" s="2">
        <f t="shared" si="2"/>
        <v>0.3522138890491458</v>
      </c>
      <c r="Q34" s="2"/>
      <c r="R34" s="2">
        <f>COUNTA(G$8:G34)</f>
        <v>27</v>
      </c>
      <c r="S34" s="2">
        <f t="shared" si="3"/>
        <v>0.50325833477564574</v>
      </c>
      <c r="T34" s="7"/>
      <c r="U34" s="2">
        <f>COUNTIF($G35:$G$157,U$6)</f>
        <v>0</v>
      </c>
      <c r="V34" s="2">
        <f t="shared" si="4"/>
        <v>0</v>
      </c>
      <c r="W34" s="2"/>
      <c r="X34" s="2">
        <f>COUNTIF($G35:$G$157,X$6)</f>
        <v>26</v>
      </c>
      <c r="Y34" s="2">
        <f t="shared" si="5"/>
        <v>0.53046583368783629</v>
      </c>
      <c r="Z34" s="2"/>
      <c r="AA34" s="2">
        <f>COUNTIF($G35:$G$157,AA$6)</f>
        <v>47</v>
      </c>
      <c r="AB34" s="2">
        <f t="shared" si="6"/>
        <v>0.40898737313029937</v>
      </c>
      <c r="AC34" s="2"/>
      <c r="AD34" s="2">
        <f>COUNTA($G35:$G$157)</f>
        <v>73</v>
      </c>
      <c r="AE34" s="2">
        <f t="shared" si="7"/>
        <v>0.9394532068181356</v>
      </c>
      <c r="AF34" s="7"/>
      <c r="AG34" s="2">
        <f t="shared" si="8"/>
        <v>-0.44271154159378134</v>
      </c>
    </row>
    <row r="35" spans="3:33" x14ac:dyDescent="0.25">
      <c r="C35" s="2">
        <v>5.8</v>
      </c>
      <c r="D35" s="2">
        <v>2.7</v>
      </c>
      <c r="E35" s="2">
        <v>5.0999999999999996</v>
      </c>
      <c r="F35" s="2">
        <v>1.9</v>
      </c>
      <c r="G35" s="2" t="s">
        <v>11</v>
      </c>
      <c r="H35" s="7"/>
      <c r="I35" s="2">
        <f>COUNTIF($G$8:$G35,I$6)</f>
        <v>0</v>
      </c>
      <c r="J35" s="2">
        <f t="shared" si="0"/>
        <v>0</v>
      </c>
      <c r="L35" s="2">
        <f>COUNTIF($G$8:$G35,L$6)</f>
        <v>24</v>
      </c>
      <c r="M35" s="2">
        <f t="shared" si="1"/>
        <v>0.19062207543124116</v>
      </c>
      <c r="O35" s="2">
        <f>COUNTIF($G$8:$G35,O$6)</f>
        <v>4</v>
      </c>
      <c r="P35" s="2">
        <f t="shared" si="2"/>
        <v>0.40105070315108637</v>
      </c>
      <c r="Q35" s="2"/>
      <c r="R35" s="2">
        <f>COUNTA(G$8:G35)</f>
        <v>28</v>
      </c>
      <c r="S35" s="2">
        <f t="shared" si="3"/>
        <v>0.59167277858232747</v>
      </c>
      <c r="T35" s="7"/>
      <c r="U35" s="2">
        <f>COUNTIF($G36:$G$157,U$6)</f>
        <v>0</v>
      </c>
      <c r="V35" s="2">
        <f t="shared" si="4"/>
        <v>0</v>
      </c>
      <c r="W35" s="2"/>
      <c r="X35" s="2">
        <f>COUNTIF($G36:$G$157,X$6)</f>
        <v>26</v>
      </c>
      <c r="Y35" s="2">
        <f t="shared" si="5"/>
        <v>0.53064746341432956</v>
      </c>
      <c r="Z35" s="2"/>
      <c r="AA35" s="2">
        <f>COUNTIF($G36:$G$157,AA$6)</f>
        <v>46</v>
      </c>
      <c r="AB35" s="2">
        <f t="shared" si="6"/>
        <v>0.41295416788505251</v>
      </c>
      <c r="AC35" s="2"/>
      <c r="AD35" s="2">
        <f>COUNTA($G36:$G$157)</f>
        <v>72</v>
      </c>
      <c r="AE35" s="2">
        <f t="shared" si="7"/>
        <v>0.94360163129938202</v>
      </c>
      <c r="AF35" s="7"/>
      <c r="AG35" s="2">
        <f t="shared" si="8"/>
        <v>-0.53527440988170949</v>
      </c>
    </row>
    <row r="36" spans="3:33" x14ac:dyDescent="0.25">
      <c r="C36" s="2">
        <v>5.8</v>
      </c>
      <c r="D36" s="2">
        <v>2.7</v>
      </c>
      <c r="E36" s="2">
        <v>5.0999999999999996</v>
      </c>
      <c r="F36" s="2">
        <v>1.9</v>
      </c>
      <c r="G36" s="2" t="s">
        <v>11</v>
      </c>
      <c r="H36" s="7"/>
      <c r="I36" s="2">
        <f>COUNTIF($G$8:$G36,I$6)</f>
        <v>0</v>
      </c>
      <c r="J36" s="2">
        <f t="shared" si="0"/>
        <v>0</v>
      </c>
      <c r="L36" s="2">
        <f>COUNTIF($G$8:$G36,L$6)</f>
        <v>24</v>
      </c>
      <c r="M36" s="2">
        <f t="shared" si="1"/>
        <v>0.2259463401984132</v>
      </c>
      <c r="O36" s="2">
        <f>COUNTIF($G$8:$G36,O$6)</f>
        <v>5</v>
      </c>
      <c r="P36" s="2">
        <f t="shared" si="2"/>
        <v>0.43725050004141547</v>
      </c>
      <c r="Q36" s="2"/>
      <c r="R36" s="2">
        <f>COUNTA(G$8:G36)</f>
        <v>29</v>
      </c>
      <c r="S36" s="2">
        <f t="shared" si="3"/>
        <v>0.66319684023982872</v>
      </c>
      <c r="T36" s="7"/>
      <c r="U36" s="2">
        <f>COUNTIF($G37:$G$157,U$6)</f>
        <v>0</v>
      </c>
      <c r="V36" s="2">
        <f t="shared" si="4"/>
        <v>0</v>
      </c>
      <c r="W36" s="2"/>
      <c r="X36" s="2">
        <f>COUNTIF($G37:$G$157,X$6)</f>
        <v>26</v>
      </c>
      <c r="Y36" s="2">
        <f t="shared" si="5"/>
        <v>0.53073228782328641</v>
      </c>
      <c r="Z36" s="2"/>
      <c r="AA36" s="2">
        <f>COUNTIF($G37:$G$157,AA$6)</f>
        <v>45</v>
      </c>
      <c r="AB36" s="2">
        <f t="shared" si="6"/>
        <v>0.41697508511092019</v>
      </c>
      <c r="AC36" s="2"/>
      <c r="AD36" s="2">
        <f>COUNTA($G37:$G$157)</f>
        <v>71</v>
      </c>
      <c r="AE36" s="2">
        <f t="shared" si="7"/>
        <v>0.94770737293420659</v>
      </c>
      <c r="AF36" s="7"/>
      <c r="AG36" s="2">
        <f t="shared" si="8"/>
        <v>-0.61090421317403532</v>
      </c>
    </row>
    <row r="37" spans="3:33" x14ac:dyDescent="0.25">
      <c r="C37" s="2">
        <v>5.8</v>
      </c>
      <c r="D37" s="2">
        <v>2.8</v>
      </c>
      <c r="E37" s="2">
        <v>5.0999999999999996</v>
      </c>
      <c r="F37" s="2">
        <v>2.4</v>
      </c>
      <c r="G37" s="2" t="s">
        <v>11</v>
      </c>
      <c r="H37" s="7"/>
      <c r="I37" s="2">
        <f>COUNTIF($G$8:$G37,I$6)</f>
        <v>0</v>
      </c>
      <c r="J37" s="2">
        <f t="shared" si="0"/>
        <v>0</v>
      </c>
      <c r="L37" s="2">
        <f>COUNTIF($G$8:$G37,L$6)</f>
        <v>24</v>
      </c>
      <c r="M37" s="2">
        <f t="shared" si="1"/>
        <v>0.25754247590988982</v>
      </c>
      <c r="O37" s="2">
        <f>COUNTIF($G$8:$G37,O$6)</f>
        <v>6</v>
      </c>
      <c r="P37" s="2">
        <f t="shared" si="2"/>
        <v>0.46438561897747244</v>
      </c>
      <c r="Q37" s="2"/>
      <c r="R37" s="2">
        <f>COUNTA(G$8:G37)</f>
        <v>30</v>
      </c>
      <c r="S37" s="2">
        <f t="shared" si="3"/>
        <v>0.72192809488736231</v>
      </c>
      <c r="T37" s="7"/>
      <c r="U37" s="2">
        <f>COUNTIF($G38:$G$157,U$6)</f>
        <v>0</v>
      </c>
      <c r="V37" s="2">
        <f t="shared" si="4"/>
        <v>0</v>
      </c>
      <c r="W37" s="2"/>
      <c r="X37" s="2">
        <f>COUNTIF($G38:$G$157,X$6)</f>
        <v>26</v>
      </c>
      <c r="Y37" s="2">
        <f t="shared" si="5"/>
        <v>0.53071322527001041</v>
      </c>
      <c r="Z37" s="2"/>
      <c r="AA37" s="2">
        <f>COUNTIF($G38:$G$157,AA$6)</f>
        <v>44</v>
      </c>
      <c r="AB37" s="2">
        <f t="shared" si="6"/>
        <v>0.42104945036482067</v>
      </c>
      <c r="AC37" s="2"/>
      <c r="AD37" s="2">
        <f>COUNTA($G38:$G$157)</f>
        <v>70</v>
      </c>
      <c r="AE37" s="2">
        <f t="shared" si="7"/>
        <v>0.95176267563483108</v>
      </c>
      <c r="AF37" s="7"/>
      <c r="AG37" s="2">
        <f t="shared" si="8"/>
        <v>-0.67369077052219339</v>
      </c>
    </row>
    <row r="38" spans="3:33" x14ac:dyDescent="0.25">
      <c r="C38" s="2">
        <v>5.9</v>
      </c>
      <c r="D38" s="2">
        <v>3</v>
      </c>
      <c r="E38" s="2">
        <v>4.2</v>
      </c>
      <c r="F38" s="2">
        <v>1.5</v>
      </c>
      <c r="G38" s="2" t="s">
        <v>10</v>
      </c>
      <c r="H38" s="7"/>
      <c r="I38" s="2">
        <f>COUNTIF($G$8:$G38,I$6)</f>
        <v>0</v>
      </c>
      <c r="J38" s="2">
        <f t="shared" si="0"/>
        <v>0</v>
      </c>
      <c r="L38" s="2">
        <f>COUNTIF($G$8:$G38,L$6)</f>
        <v>25</v>
      </c>
      <c r="M38" s="2">
        <f t="shared" si="1"/>
        <v>0.25027429081625047</v>
      </c>
      <c r="O38" s="2">
        <f>COUNTIF($G$8:$G38,O$6)</f>
        <v>6</v>
      </c>
      <c r="P38" s="2">
        <f t="shared" si="2"/>
        <v>0.45856138251594564</v>
      </c>
      <c r="Q38" s="2"/>
      <c r="R38" s="2">
        <f>COUNTA(G$8:G38)</f>
        <v>31</v>
      </c>
      <c r="S38" s="2">
        <f t="shared" si="3"/>
        <v>0.7088356733321961</v>
      </c>
      <c r="T38" s="7"/>
      <c r="U38" s="2">
        <f>COUNTIF($G39:$G$157,U$6)</f>
        <v>0</v>
      </c>
      <c r="V38" s="2">
        <f t="shared" si="4"/>
        <v>0</v>
      </c>
      <c r="W38" s="2"/>
      <c r="X38" s="2">
        <f>COUNTIF($G39:$G$157,X$6)</f>
        <v>25</v>
      </c>
      <c r="Y38" s="2">
        <f t="shared" si="5"/>
        <v>0.53067690833458137</v>
      </c>
      <c r="Z38" s="2"/>
      <c r="AA38" s="2">
        <f>COUNTIF($G39:$G$157,AA$6)</f>
        <v>44</v>
      </c>
      <c r="AB38" s="2">
        <f t="shared" si="6"/>
        <v>0.41391427359707772</v>
      </c>
      <c r="AC38" s="2"/>
      <c r="AD38" s="2">
        <f>COUNTA($G39:$G$157)</f>
        <v>69</v>
      </c>
      <c r="AE38" s="2">
        <f t="shared" si="7"/>
        <v>0.94459118193165903</v>
      </c>
      <c r="AF38" s="7"/>
      <c r="AG38" s="2">
        <f t="shared" si="8"/>
        <v>-0.65342685526385513</v>
      </c>
    </row>
    <row r="39" spans="3:33" x14ac:dyDescent="0.25">
      <c r="C39" s="4">
        <v>5.9</v>
      </c>
      <c r="D39" s="4">
        <v>3.2</v>
      </c>
      <c r="E39" s="4">
        <v>4.8</v>
      </c>
      <c r="F39" s="4">
        <v>1.8</v>
      </c>
      <c r="G39" s="4" t="s">
        <v>10</v>
      </c>
      <c r="H39" s="7"/>
      <c r="I39" s="2">
        <f>COUNTIF($G$8:$G39,I$6)</f>
        <v>0</v>
      </c>
      <c r="J39" s="2">
        <f t="shared" si="0"/>
        <v>0</v>
      </c>
      <c r="L39" s="2">
        <f>COUNTIF($G$8:$G39,L$6)</f>
        <v>26</v>
      </c>
      <c r="M39" s="2">
        <f t="shared" si="1"/>
        <v>0.2433927290103626</v>
      </c>
      <c r="O39" s="2">
        <f>COUNTIF($G$8:$G39,O$6)</f>
        <v>6</v>
      </c>
      <c r="P39" s="2">
        <f t="shared" si="2"/>
        <v>0.45281953111478324</v>
      </c>
      <c r="Q39" s="2"/>
      <c r="R39" s="2">
        <f>COUNTA(G$8:G39)</f>
        <v>32</v>
      </c>
      <c r="S39" s="2">
        <f t="shared" si="3"/>
        <v>0.69621226012514581</v>
      </c>
      <c r="T39" s="7"/>
      <c r="U39" s="2">
        <f>COUNTIF($G40:$G$157,U$6)</f>
        <v>0</v>
      </c>
      <c r="V39" s="2">
        <f t="shared" si="4"/>
        <v>0</v>
      </c>
      <c r="W39" s="2"/>
      <c r="X39" s="2">
        <f>COUNTIF($G40:$G$157,X$6)</f>
        <v>24</v>
      </c>
      <c r="Y39" s="2">
        <f t="shared" si="5"/>
        <v>0.53029423783382945</v>
      </c>
      <c r="Z39" s="2"/>
      <c r="AA39" s="2">
        <f>COUNTIF($G40:$G$157,AA$6)</f>
        <v>44</v>
      </c>
      <c r="AB39" s="2">
        <f t="shared" si="6"/>
        <v>0.40637314404373315</v>
      </c>
      <c r="AC39" s="2"/>
      <c r="AD39" s="2">
        <f>COUNTA($G40:$G$157)</f>
        <v>68</v>
      </c>
      <c r="AE39" s="2">
        <f t="shared" si="7"/>
        <v>0.9366673818775626</v>
      </c>
      <c r="AF39" s="7"/>
      <c r="AG39" s="2">
        <f t="shared" si="8"/>
        <v>-0.63287964200270841</v>
      </c>
    </row>
    <row r="40" spans="3:33" x14ac:dyDescent="0.25">
      <c r="C40" s="2">
        <v>5.9</v>
      </c>
      <c r="D40" s="2">
        <v>3</v>
      </c>
      <c r="E40" s="2">
        <v>5.0999999999999996</v>
      </c>
      <c r="F40" s="2">
        <v>1.8</v>
      </c>
      <c r="G40" s="2" t="s">
        <v>11</v>
      </c>
      <c r="H40" s="7"/>
      <c r="I40" s="2">
        <f>COUNTIF($G$8:$G40,I$6)</f>
        <v>0</v>
      </c>
      <c r="J40" s="2">
        <f t="shared" si="0"/>
        <v>0</v>
      </c>
      <c r="L40" s="2">
        <f>COUNTIF($G$8:$G40,L$6)</f>
        <v>26</v>
      </c>
      <c r="M40" s="2">
        <f t="shared" si="1"/>
        <v>0.27099437671670895</v>
      </c>
      <c r="O40" s="2">
        <f>COUNTIF($G$8:$G40,O$6)</f>
        <v>7</v>
      </c>
      <c r="P40" s="2">
        <f t="shared" si="2"/>
        <v>0.47452346609411966</v>
      </c>
      <c r="Q40" s="2"/>
      <c r="R40" s="2">
        <f>COUNTA(G$8:G40)</f>
        <v>33</v>
      </c>
      <c r="S40" s="2">
        <f t="shared" si="3"/>
        <v>0.74551784281082867</v>
      </c>
      <c r="T40" s="7"/>
      <c r="U40" s="2">
        <f>COUNTIF($G41:$G$157,U$6)</f>
        <v>0</v>
      </c>
      <c r="V40" s="2">
        <f t="shared" si="4"/>
        <v>0</v>
      </c>
      <c r="W40" s="2"/>
      <c r="X40" s="2">
        <f>COUNTIF($G41:$G$157,X$6)</f>
        <v>24</v>
      </c>
      <c r="Y40" s="2">
        <f t="shared" si="5"/>
        <v>0.530552844084758</v>
      </c>
      <c r="Z40" s="2"/>
      <c r="AA40" s="2">
        <f>COUNTIF($G41:$G$157,AA$6)</f>
        <v>43</v>
      </c>
      <c r="AB40" s="2">
        <f t="shared" si="6"/>
        <v>0.41063359309692549</v>
      </c>
      <c r="AC40" s="2"/>
      <c r="AD40" s="2">
        <f>COUNTA($G41:$G$157)</f>
        <v>67</v>
      </c>
      <c r="AE40" s="2">
        <f t="shared" si="7"/>
        <v>0.94118643718168349</v>
      </c>
      <c r="AF40" s="7"/>
      <c r="AG40" s="2">
        <f t="shared" si="8"/>
        <v>-0.68670427999251216</v>
      </c>
    </row>
    <row r="41" spans="3:33" x14ac:dyDescent="0.25">
      <c r="C41" s="2">
        <v>6</v>
      </c>
      <c r="D41" s="2">
        <v>2.2000000000000002</v>
      </c>
      <c r="E41" s="2">
        <v>4</v>
      </c>
      <c r="F41" s="2">
        <v>1</v>
      </c>
      <c r="G41" s="2" t="s">
        <v>10</v>
      </c>
      <c r="H41" s="7"/>
      <c r="I41" s="2">
        <f>COUNTIF($G$8:$G41,I$6)</f>
        <v>0</v>
      </c>
      <c r="J41" s="2">
        <f t="shared" si="0"/>
        <v>0</v>
      </c>
      <c r="L41" s="2">
        <f>COUNTIF($G$8:$G41,L$6)</f>
        <v>27</v>
      </c>
      <c r="M41" s="2">
        <f t="shared" si="1"/>
        <v>0.26410394574545637</v>
      </c>
      <c r="O41" s="2">
        <f>COUNTIF($G$8:$G41,O$6)</f>
        <v>7</v>
      </c>
      <c r="P41" s="2">
        <f t="shared" si="2"/>
        <v>0.46943398336321018</v>
      </c>
      <c r="Q41" s="2"/>
      <c r="R41" s="2">
        <f>COUNTA(G$8:G41)</f>
        <v>34</v>
      </c>
      <c r="S41" s="2">
        <f t="shared" si="3"/>
        <v>0.73353792910866655</v>
      </c>
      <c r="T41" s="7"/>
      <c r="U41" s="2">
        <f>COUNTIF($G42:$G$157,U$6)</f>
        <v>0</v>
      </c>
      <c r="V41" s="2">
        <f t="shared" si="4"/>
        <v>0</v>
      </c>
      <c r="W41" s="2"/>
      <c r="X41" s="2">
        <f>COUNTIF($G42:$G$157,X$6)</f>
        <v>23</v>
      </c>
      <c r="Y41" s="2">
        <f t="shared" si="5"/>
        <v>0.52998696599898687</v>
      </c>
      <c r="Z41" s="2"/>
      <c r="AA41" s="2">
        <f>COUNTIF($G42:$G$157,AA$6)</f>
        <v>43</v>
      </c>
      <c r="AB41" s="2">
        <f t="shared" si="6"/>
        <v>0.40272064667004975</v>
      </c>
      <c r="AC41" s="2"/>
      <c r="AD41" s="2">
        <f>COUNTA($G42:$G$157)</f>
        <v>66</v>
      </c>
      <c r="AE41" s="2">
        <f t="shared" si="7"/>
        <v>0.93270761266903657</v>
      </c>
      <c r="AF41" s="7"/>
      <c r="AG41" s="2">
        <f t="shared" si="8"/>
        <v>-0.66624554177770312</v>
      </c>
    </row>
    <row r="42" spans="3:33" x14ac:dyDescent="0.25">
      <c r="C42" s="2">
        <v>6</v>
      </c>
      <c r="D42" s="2">
        <v>2.9</v>
      </c>
      <c r="E42" s="2">
        <v>4.5</v>
      </c>
      <c r="F42" s="2">
        <v>1.5</v>
      </c>
      <c r="G42" s="2" t="s">
        <v>10</v>
      </c>
      <c r="H42" s="7"/>
      <c r="I42" s="2">
        <f>COUNTIF($G$8:$G42,I$6)</f>
        <v>0</v>
      </c>
      <c r="J42" s="2">
        <f t="shared" si="0"/>
        <v>0</v>
      </c>
      <c r="L42" s="2">
        <f>COUNTIF($G$8:$G42,L$6)</f>
        <v>28</v>
      </c>
      <c r="M42" s="2">
        <f t="shared" si="1"/>
        <v>0.25754247590988982</v>
      </c>
      <c r="O42" s="2">
        <f>COUNTIF($G$8:$G42,O$6)</f>
        <v>7</v>
      </c>
      <c r="P42" s="2">
        <f t="shared" si="2"/>
        <v>0.46438561897747244</v>
      </c>
      <c r="Q42" s="2"/>
      <c r="R42" s="2">
        <f>COUNTA(G$8:G42)</f>
        <v>35</v>
      </c>
      <c r="S42" s="2">
        <f t="shared" si="3"/>
        <v>0.72192809488736231</v>
      </c>
      <c r="T42" s="7"/>
      <c r="U42" s="2">
        <f>COUNTIF($G43:$G$157,U$6)</f>
        <v>0</v>
      </c>
      <c r="V42" s="2">
        <f t="shared" si="4"/>
        <v>0</v>
      </c>
      <c r="W42" s="2"/>
      <c r="X42" s="2">
        <f>COUNTIF($G43:$G$157,X$6)</f>
        <v>22</v>
      </c>
      <c r="Y42" s="2">
        <f t="shared" si="5"/>
        <v>0.52899378887085324</v>
      </c>
      <c r="Z42" s="2"/>
      <c r="AA42" s="2">
        <f>COUNTIF($G43:$G$157,AA$6)</f>
        <v>43</v>
      </c>
      <c r="AB42" s="2">
        <f t="shared" si="6"/>
        <v>0.3943451001235897</v>
      </c>
      <c r="AC42" s="2"/>
      <c r="AD42" s="2">
        <f>COUNTA($G43:$G$157)</f>
        <v>65</v>
      </c>
      <c r="AE42" s="2">
        <f t="shared" si="7"/>
        <v>0.92333888899444294</v>
      </c>
      <c r="AF42" s="7"/>
      <c r="AG42" s="2">
        <f t="shared" si="8"/>
        <v>-0.64526698388180526</v>
      </c>
    </row>
    <row r="43" spans="3:33" x14ac:dyDescent="0.25">
      <c r="C43" s="2">
        <v>6</v>
      </c>
      <c r="D43" s="2">
        <v>2.2000000000000002</v>
      </c>
      <c r="E43" s="2">
        <v>5</v>
      </c>
      <c r="F43" s="2">
        <v>1.5</v>
      </c>
      <c r="G43" s="2" t="s">
        <v>11</v>
      </c>
      <c r="H43" s="7"/>
      <c r="I43" s="2">
        <f>COUNTIF($G$8:$G43,I$6)</f>
        <v>0</v>
      </c>
      <c r="J43" s="2">
        <f t="shared" si="0"/>
        <v>0</v>
      </c>
      <c r="L43" s="2">
        <f>COUNTIF($G$8:$G43,L$6)</f>
        <v>28</v>
      </c>
      <c r="M43" s="2">
        <f t="shared" si="1"/>
        <v>0.28199895063255087</v>
      </c>
      <c r="O43" s="2">
        <f>COUNTIF($G$8:$G43,O$6)</f>
        <v>8</v>
      </c>
      <c r="P43" s="2">
        <f t="shared" si="2"/>
        <v>0.48220555587606945</v>
      </c>
      <c r="Q43" s="2"/>
      <c r="R43" s="2">
        <f>COUNTA(G$8:G43)</f>
        <v>36</v>
      </c>
      <c r="S43" s="2">
        <f t="shared" si="3"/>
        <v>0.76420450650862026</v>
      </c>
      <c r="T43" s="7"/>
      <c r="U43" s="2">
        <f>COUNTIF($G44:$G$157,U$6)</f>
        <v>0</v>
      </c>
      <c r="V43" s="2">
        <f t="shared" si="4"/>
        <v>0</v>
      </c>
      <c r="W43" s="2"/>
      <c r="X43" s="2">
        <f>COUNTIF($G44:$G$157,X$6)</f>
        <v>22</v>
      </c>
      <c r="Y43" s="2">
        <f t="shared" si="5"/>
        <v>0.52957038109342913</v>
      </c>
      <c r="Z43" s="2"/>
      <c r="AA43" s="2">
        <f>COUNTIF($G44:$G$157,AA$6)</f>
        <v>42</v>
      </c>
      <c r="AB43" s="2">
        <f t="shared" si="6"/>
        <v>0.3987916913014386</v>
      </c>
      <c r="AC43" s="2"/>
      <c r="AD43" s="2">
        <f>COUNTA($G44:$G$157)</f>
        <v>64</v>
      </c>
      <c r="AE43" s="2">
        <f t="shared" si="7"/>
        <v>0.92836207239486779</v>
      </c>
      <c r="AF43" s="7"/>
      <c r="AG43" s="2">
        <f t="shared" si="8"/>
        <v>-0.69256657890348805</v>
      </c>
    </row>
    <row r="44" spans="3:33" x14ac:dyDescent="0.25">
      <c r="C44" s="4">
        <v>6</v>
      </c>
      <c r="D44" s="4">
        <v>2.7</v>
      </c>
      <c r="E44" s="4">
        <v>5.0999999999999996</v>
      </c>
      <c r="F44" s="4">
        <v>1.6</v>
      </c>
      <c r="G44" s="4" t="s">
        <v>10</v>
      </c>
      <c r="H44" s="7"/>
      <c r="I44" s="2">
        <f>COUNTIF($G$8:$G44,I$6)</f>
        <v>0</v>
      </c>
      <c r="J44" s="2">
        <f t="shared" si="0"/>
        <v>0</v>
      </c>
      <c r="L44" s="2">
        <f>COUNTIF($G$8:$G44,L$6)</f>
        <v>29</v>
      </c>
      <c r="M44" s="2">
        <f t="shared" si="1"/>
        <v>0.27547834444702574</v>
      </c>
      <c r="O44" s="2">
        <f>COUNTIF($G$8:$G44,O$6)</f>
        <v>8</v>
      </c>
      <c r="P44" s="2">
        <f t="shared" si="2"/>
        <v>0.47771964662247562</v>
      </c>
      <c r="Q44" s="2"/>
      <c r="R44" s="2">
        <f>COUNTA(G$8:G44)</f>
        <v>37</v>
      </c>
      <c r="S44" s="2">
        <f t="shared" si="3"/>
        <v>0.75319799106950136</v>
      </c>
      <c r="T44" s="7"/>
      <c r="U44" s="2">
        <f>COUNTIF($G45:$G$157,U$6)</f>
        <v>0</v>
      </c>
      <c r="V44" s="2">
        <f t="shared" si="4"/>
        <v>0</v>
      </c>
      <c r="W44" s="2"/>
      <c r="X44" s="2">
        <f>COUNTIF($G45:$G$157,X$6)</f>
        <v>21</v>
      </c>
      <c r="Y44" s="2">
        <f t="shared" si="5"/>
        <v>0.52832083357371873</v>
      </c>
      <c r="Z44" s="2"/>
      <c r="AA44" s="2">
        <f>COUNTIF($G45:$G$157,AA$6)</f>
        <v>42</v>
      </c>
      <c r="AB44" s="2">
        <f t="shared" si="6"/>
        <v>0.38997500048077083</v>
      </c>
      <c r="AC44" s="2"/>
      <c r="AD44" s="2">
        <f>COUNTA($G45:$G$157)</f>
        <v>63</v>
      </c>
      <c r="AE44" s="2">
        <f t="shared" si="7"/>
        <v>0.91829583405448956</v>
      </c>
      <c r="AF44" s="7"/>
      <c r="AG44" s="2">
        <f t="shared" si="8"/>
        <v>-0.67149382512399092</v>
      </c>
    </row>
    <row r="45" spans="3:33" x14ac:dyDescent="0.25">
      <c r="C45" s="4">
        <v>6</v>
      </c>
      <c r="D45" s="4">
        <v>3.4</v>
      </c>
      <c r="E45" s="4">
        <v>4.5</v>
      </c>
      <c r="F45" s="4">
        <v>1.6</v>
      </c>
      <c r="G45" s="4" t="s">
        <v>10</v>
      </c>
      <c r="H45" s="7"/>
      <c r="I45" s="2">
        <f>COUNTIF($G$8:$G45,I$6)</f>
        <v>0</v>
      </c>
      <c r="J45" s="2">
        <f t="shared" si="0"/>
        <v>0</v>
      </c>
      <c r="L45" s="2">
        <f>COUNTIF($G$8:$G45,L$6)</f>
        <v>30</v>
      </c>
      <c r="M45" s="2">
        <f t="shared" si="1"/>
        <v>0.26923967197505289</v>
      </c>
      <c r="O45" s="2">
        <f>COUNTIF($G$8:$G45,O$6)</f>
        <v>8</v>
      </c>
      <c r="P45" s="2">
        <f t="shared" si="2"/>
        <v>0.47324789756707064</v>
      </c>
      <c r="Q45" s="2"/>
      <c r="R45" s="2">
        <f>COUNTA(G$8:G45)</f>
        <v>38</v>
      </c>
      <c r="S45" s="2">
        <f t="shared" si="3"/>
        <v>0.74248756954212358</v>
      </c>
      <c r="T45" s="7"/>
      <c r="U45" s="2">
        <f>COUNTIF($G46:$G$157,U$6)</f>
        <v>0</v>
      </c>
      <c r="V45" s="2">
        <f t="shared" si="4"/>
        <v>0</v>
      </c>
      <c r="W45" s="2"/>
      <c r="X45" s="2">
        <f>COUNTIF($G46:$G$157,X$6)</f>
        <v>20</v>
      </c>
      <c r="Y45" s="2">
        <f t="shared" si="5"/>
        <v>0.52653813403210092</v>
      </c>
      <c r="Z45" s="2"/>
      <c r="AA45" s="2">
        <f>COUNTIF($G46:$G$157,AA$6)</f>
        <v>42</v>
      </c>
      <c r="AB45" s="2">
        <f t="shared" si="6"/>
        <v>0.38062763354098111</v>
      </c>
      <c r="AC45" s="2"/>
      <c r="AD45" s="2">
        <f>COUNTA($G46:$G$157)</f>
        <v>62</v>
      </c>
      <c r="AE45" s="2">
        <f t="shared" si="7"/>
        <v>0.90716576757308198</v>
      </c>
      <c r="AF45" s="7"/>
      <c r="AG45" s="2">
        <f t="shared" si="8"/>
        <v>-0.64965333711520556</v>
      </c>
    </row>
    <row r="46" spans="3:33" x14ac:dyDescent="0.25">
      <c r="C46" s="2">
        <v>6</v>
      </c>
      <c r="D46" s="2">
        <v>3</v>
      </c>
      <c r="E46" s="2">
        <v>4.8</v>
      </c>
      <c r="F46" s="2">
        <v>1.8</v>
      </c>
      <c r="G46" s="2" t="s">
        <v>11</v>
      </c>
      <c r="H46" s="7"/>
      <c r="I46" s="2">
        <f>COUNTIF($G$8:$G46,I$6)</f>
        <v>0</v>
      </c>
      <c r="J46" s="2">
        <f t="shared" si="0"/>
        <v>0</v>
      </c>
      <c r="L46" s="2">
        <f>COUNTIF($G$8:$G46,L$6)</f>
        <v>30</v>
      </c>
      <c r="M46" s="2">
        <f t="shared" si="1"/>
        <v>0.29116278711825372</v>
      </c>
      <c r="O46" s="2">
        <f>COUNTIF($G$8:$G46,O$6)</f>
        <v>9</v>
      </c>
      <c r="P46" s="2">
        <f t="shared" si="2"/>
        <v>0.48818705017383146</v>
      </c>
      <c r="Q46" s="2"/>
      <c r="R46" s="2">
        <f>COUNTA(G$8:G46)</f>
        <v>39</v>
      </c>
      <c r="S46" s="2">
        <f t="shared" si="3"/>
        <v>0.77934983729208518</v>
      </c>
      <c r="T46" s="7"/>
      <c r="U46" s="2">
        <f>COUNTIF($G47:$G$157,U$6)</f>
        <v>0</v>
      </c>
      <c r="V46" s="2">
        <f t="shared" si="4"/>
        <v>0</v>
      </c>
      <c r="W46" s="2"/>
      <c r="X46" s="2">
        <f>COUNTIF($G47:$G$157,X$6)</f>
        <v>20</v>
      </c>
      <c r="Y46" s="2">
        <f t="shared" si="5"/>
        <v>0.52747844022148327</v>
      </c>
      <c r="Z46" s="2"/>
      <c r="AA46" s="2">
        <f>COUNTIF($G47:$G$157,AA$6)</f>
        <v>41</v>
      </c>
      <c r="AB46" s="2">
        <f t="shared" si="6"/>
        <v>0.38525571558585098</v>
      </c>
      <c r="AC46" s="2"/>
      <c r="AD46" s="2">
        <f>COUNTA($G47:$G$157)</f>
        <v>61</v>
      </c>
      <c r="AE46" s="2">
        <f t="shared" si="7"/>
        <v>0.9127341558073343</v>
      </c>
      <c r="AF46" s="7"/>
      <c r="AG46" s="2">
        <f t="shared" si="8"/>
        <v>-0.69208399309941948</v>
      </c>
    </row>
    <row r="47" spans="3:33" x14ac:dyDescent="0.25">
      <c r="C47" s="2">
        <v>6.1</v>
      </c>
      <c r="D47" s="2">
        <v>2.8</v>
      </c>
      <c r="E47" s="2">
        <v>4.7</v>
      </c>
      <c r="F47" s="2">
        <v>1.2</v>
      </c>
      <c r="G47" s="2" t="s">
        <v>10</v>
      </c>
      <c r="H47" s="7"/>
      <c r="I47" s="2">
        <f>COUNTIF($G$8:$G47,I$6)</f>
        <v>0</v>
      </c>
      <c r="J47" s="2">
        <f t="shared" si="0"/>
        <v>0</v>
      </c>
      <c r="L47" s="2">
        <f>COUNTIF($G$8:$G47,L$6)</f>
        <v>31</v>
      </c>
      <c r="M47" s="2">
        <f t="shared" si="1"/>
        <v>0.28499213298787751</v>
      </c>
      <c r="O47" s="2">
        <f>COUNTIF($G$8:$G47,O$6)</f>
        <v>9</v>
      </c>
      <c r="P47" s="2">
        <f t="shared" si="2"/>
        <v>0.48420069602513627</v>
      </c>
      <c r="Q47" s="2"/>
      <c r="R47" s="2">
        <f>COUNTA(G$8:G47)</f>
        <v>40</v>
      </c>
      <c r="S47" s="2">
        <f t="shared" si="3"/>
        <v>0.76919282901301378</v>
      </c>
      <c r="T47" s="7"/>
      <c r="U47" s="2">
        <f>COUNTIF($G48:$G$157,U$6)</f>
        <v>0</v>
      </c>
      <c r="V47" s="2">
        <f t="shared" si="4"/>
        <v>0</v>
      </c>
      <c r="W47" s="2"/>
      <c r="X47" s="2">
        <f>COUNTIF($G48:$G$157,X$6)</f>
        <v>19</v>
      </c>
      <c r="Y47" s="2">
        <f t="shared" si="5"/>
        <v>0.5253383093522288</v>
      </c>
      <c r="Z47" s="2"/>
      <c r="AA47" s="2">
        <f>COUNTIF($G48:$G$157,AA$6)</f>
        <v>41</v>
      </c>
      <c r="AB47" s="2">
        <f t="shared" si="6"/>
        <v>0.37538137051013049</v>
      </c>
      <c r="AC47" s="2"/>
      <c r="AD47" s="2">
        <f>COUNTA($G48:$G$157)</f>
        <v>60</v>
      </c>
      <c r="AE47" s="2">
        <f t="shared" si="7"/>
        <v>0.90071967986235935</v>
      </c>
      <c r="AF47" s="7"/>
      <c r="AG47" s="2">
        <f t="shared" si="8"/>
        <v>-0.66991250887537312</v>
      </c>
    </row>
    <row r="48" spans="3:33" x14ac:dyDescent="0.25">
      <c r="C48" s="2">
        <v>6.1</v>
      </c>
      <c r="D48" s="2">
        <v>2.8</v>
      </c>
      <c r="E48" s="2">
        <v>4</v>
      </c>
      <c r="F48" s="2">
        <v>1.3</v>
      </c>
      <c r="G48" s="2" t="s">
        <v>10</v>
      </c>
      <c r="H48" s="7"/>
      <c r="I48" s="2">
        <f>COUNTIF($G$8:$G48,I$6)</f>
        <v>0</v>
      </c>
      <c r="J48" s="2">
        <f t="shared" si="0"/>
        <v>0</v>
      </c>
      <c r="L48" s="2">
        <f>COUNTIF($G$8:$G48,L$6)</f>
        <v>32</v>
      </c>
      <c r="M48" s="2">
        <f t="shared" si="1"/>
        <v>0.27906497921411405</v>
      </c>
      <c r="O48" s="2">
        <f>COUNTIF($G$8:$G48,O$6)</f>
        <v>9</v>
      </c>
      <c r="P48" s="2">
        <f t="shared" si="2"/>
        <v>0.48021080557516926</v>
      </c>
      <c r="Q48" s="2"/>
      <c r="R48" s="2">
        <f>COUNTA(G$8:G48)</f>
        <v>41</v>
      </c>
      <c r="S48" s="2">
        <f t="shared" si="3"/>
        <v>0.75927578478928326</v>
      </c>
      <c r="T48" s="7"/>
      <c r="U48" s="2">
        <f>COUNTIF($G49:$G$157,U$6)</f>
        <v>0</v>
      </c>
      <c r="V48" s="2">
        <f t="shared" si="4"/>
        <v>0</v>
      </c>
      <c r="W48" s="2"/>
      <c r="X48" s="2">
        <f>COUNTIF($G49:$G$157,X$6)</f>
        <v>18</v>
      </c>
      <c r="Y48" s="2">
        <f t="shared" si="5"/>
        <v>0.52252415021273768</v>
      </c>
      <c r="Z48" s="2"/>
      <c r="AA48" s="2">
        <f>COUNTIF($G49:$G$157,AA$6)</f>
        <v>41</v>
      </c>
      <c r="AB48" s="2">
        <f t="shared" si="6"/>
        <v>0.36489377685583146</v>
      </c>
      <c r="AC48" s="2"/>
      <c r="AD48" s="2">
        <f>COUNTA($G49:$G$157)</f>
        <v>59</v>
      </c>
      <c r="AE48" s="2">
        <f t="shared" si="7"/>
        <v>0.88741792706856915</v>
      </c>
      <c r="AF48" s="7"/>
      <c r="AG48" s="2">
        <f t="shared" si="8"/>
        <v>-0.6466937118578524</v>
      </c>
    </row>
    <row r="49" spans="3:34" x14ac:dyDescent="0.25">
      <c r="C49" s="2">
        <v>6.1</v>
      </c>
      <c r="D49" s="2">
        <v>2.9</v>
      </c>
      <c r="E49" s="2">
        <v>4.7</v>
      </c>
      <c r="F49" s="2">
        <v>1.4</v>
      </c>
      <c r="G49" s="2" t="s">
        <v>10</v>
      </c>
      <c r="H49" s="7"/>
      <c r="I49" s="4">
        <f>COUNTIF($G$8:$G49,I$6)</f>
        <v>0</v>
      </c>
      <c r="J49" s="4">
        <f t="shared" si="0"/>
        <v>0</v>
      </c>
      <c r="K49" s="4"/>
      <c r="L49" s="4">
        <f>COUNTIF($G$8:$G49,L$6)</f>
        <v>33</v>
      </c>
      <c r="M49" s="4">
        <f t="shared" si="1"/>
        <v>0.27336830983024113</v>
      </c>
      <c r="N49" s="4"/>
      <c r="O49" s="4">
        <f>COUNTIF($G$8:$G49,O$6)</f>
        <v>9</v>
      </c>
      <c r="P49" s="4">
        <f t="shared" si="2"/>
        <v>0.47622694742923888</v>
      </c>
      <c r="Q49" s="4"/>
      <c r="R49" s="4">
        <f>COUNTA(G$8:G49)</f>
        <v>42</v>
      </c>
      <c r="S49" s="4">
        <f t="shared" si="3"/>
        <v>0.74959525725947995</v>
      </c>
      <c r="T49" s="7"/>
      <c r="U49" s="4">
        <f>COUNTIF($G50:$G$157,U$6)</f>
        <v>0</v>
      </c>
      <c r="V49" s="4">
        <f t="shared" si="4"/>
        <v>0</v>
      </c>
      <c r="W49" s="4"/>
      <c r="X49" s="4">
        <f>COUNTIF($G50:$G$157,X$6)</f>
        <v>17</v>
      </c>
      <c r="Y49" s="4">
        <f t="shared" si="5"/>
        <v>0.51894497613643031</v>
      </c>
      <c r="Z49" s="4"/>
      <c r="AA49" s="4">
        <f>COUNTIF($G50:$G$157,AA$6)</f>
        <v>41</v>
      </c>
      <c r="AB49" s="4">
        <f t="shared" si="6"/>
        <v>0.35375152777394875</v>
      </c>
      <c r="AC49" s="4"/>
      <c r="AD49" s="4">
        <f>COUNTA($G50:$G$157)</f>
        <v>58</v>
      </c>
      <c r="AE49" s="4">
        <f t="shared" si="7"/>
        <v>0.87269650391037912</v>
      </c>
      <c r="AF49" s="7"/>
      <c r="AG49" s="4">
        <f t="shared" si="8"/>
        <v>-0.62229176116985907</v>
      </c>
      <c r="AH49" s="4"/>
    </row>
    <row r="50" spans="3:34" x14ac:dyDescent="0.25">
      <c r="C50" s="2">
        <v>6.1</v>
      </c>
      <c r="D50" s="2">
        <v>3</v>
      </c>
      <c r="E50" s="2">
        <v>4.5999999999999996</v>
      </c>
      <c r="F50" s="2">
        <v>1.4</v>
      </c>
      <c r="G50" s="2" t="s">
        <v>10</v>
      </c>
      <c r="H50" s="7"/>
      <c r="I50" s="4">
        <f>COUNTIF($G$8:$G50,I$6)</f>
        <v>0</v>
      </c>
      <c r="J50" s="4">
        <f t="shared" si="0"/>
        <v>0</v>
      </c>
      <c r="K50" s="4"/>
      <c r="L50" s="4">
        <f>COUNTIF($G$8:$G50,L$6)</f>
        <v>34</v>
      </c>
      <c r="M50" s="4">
        <f t="shared" si="1"/>
        <v>0.26788988505487887</v>
      </c>
      <c r="N50" s="4"/>
      <c r="O50" s="4">
        <f>COUNTIF($G$8:$G50,O$6)</f>
        <v>9</v>
      </c>
      <c r="P50" s="4">
        <f t="shared" si="2"/>
        <v>0.47225715765902493</v>
      </c>
      <c r="Q50" s="4"/>
      <c r="R50" s="4">
        <f>COUNTA(G$8:G50)</f>
        <v>43</v>
      </c>
      <c r="S50" s="4">
        <f t="shared" si="3"/>
        <v>0.74014704271390386</v>
      </c>
      <c r="T50" s="7"/>
      <c r="U50" s="4">
        <f>COUNTIF($G51:$G$157,U$6)</f>
        <v>0</v>
      </c>
      <c r="V50" s="4">
        <f t="shared" si="4"/>
        <v>0</v>
      </c>
      <c r="W50" s="4"/>
      <c r="X50" s="4">
        <f>COUNTIF($G51:$G$157,X$6)</f>
        <v>16</v>
      </c>
      <c r="Y50" s="4">
        <f t="shared" si="5"/>
        <v>0.51449544257255908</v>
      </c>
      <c r="Z50" s="4"/>
      <c r="AA50" s="4">
        <f>COUNTIF($G51:$G$157,AA$6)</f>
        <v>41</v>
      </c>
      <c r="AB50" s="4">
        <f t="shared" si="6"/>
        <v>0.34190979634057855</v>
      </c>
      <c r="AC50" s="4"/>
      <c r="AD50" s="4">
        <f>COUNTA($G51:$G$157)</f>
        <v>57</v>
      </c>
      <c r="AE50" s="4">
        <f t="shared" si="7"/>
        <v>0.85640523891313758</v>
      </c>
      <c r="AF50" s="7"/>
      <c r="AG50" s="4">
        <f t="shared" si="8"/>
        <v>-0.59655228162704144</v>
      </c>
      <c r="AH50" s="4"/>
    </row>
    <row r="51" spans="3:34" x14ac:dyDescent="0.25">
      <c r="C51" s="2">
        <v>6.1</v>
      </c>
      <c r="D51" s="2">
        <v>2.6</v>
      </c>
      <c r="E51" s="2">
        <v>5.6</v>
      </c>
      <c r="F51" s="2">
        <v>1.4</v>
      </c>
      <c r="G51" s="2" t="s">
        <v>11</v>
      </c>
      <c r="H51" s="7"/>
      <c r="I51" s="4">
        <f>COUNTIF($G$8:$G51,I$6)</f>
        <v>0</v>
      </c>
      <c r="J51" s="4">
        <f t="shared" si="0"/>
        <v>0</v>
      </c>
      <c r="K51" s="4"/>
      <c r="L51" s="4">
        <f>COUNTIF($G$8:$G51,L$6)</f>
        <v>34</v>
      </c>
      <c r="M51" s="4">
        <f t="shared" si="1"/>
        <v>0.28743041888992199</v>
      </c>
      <c r="N51" s="4"/>
      <c r="O51" s="4">
        <f>COUNTIF($G$8:$G51,O$6)</f>
        <v>10</v>
      </c>
      <c r="P51" s="4">
        <f t="shared" si="2"/>
        <v>0.48579625539771254</v>
      </c>
      <c r="Q51" s="4"/>
      <c r="R51" s="4">
        <f>COUNTA(G$8:G51)</f>
        <v>44</v>
      </c>
      <c r="S51" s="4">
        <f t="shared" si="3"/>
        <v>0.77322667428763459</v>
      </c>
      <c r="T51" s="7"/>
      <c r="U51" s="4">
        <f>COUNTIF($G52:$G$157,U$6)</f>
        <v>0</v>
      </c>
      <c r="V51" s="4">
        <f t="shared" si="4"/>
        <v>0</v>
      </c>
      <c r="W51" s="4"/>
      <c r="X51" s="4">
        <f>COUNTIF($G52:$G$157,X$6)</f>
        <v>16</v>
      </c>
      <c r="Y51" s="4">
        <f t="shared" si="5"/>
        <v>0.51638712058788683</v>
      </c>
      <c r="Z51" s="4"/>
      <c r="AA51" s="4">
        <f>COUNTIF($G52:$G$157,AA$6)</f>
        <v>40</v>
      </c>
      <c r="AB51" s="4">
        <f t="shared" si="6"/>
        <v>0.34673344797874411</v>
      </c>
      <c r="AC51" s="4"/>
      <c r="AD51" s="4">
        <f>COUNTA($G52:$G$157)</f>
        <v>56</v>
      </c>
      <c r="AE51" s="4">
        <f t="shared" si="7"/>
        <v>0.863120568566631</v>
      </c>
      <c r="AF51" s="7"/>
      <c r="AG51" s="4">
        <f t="shared" si="8"/>
        <v>-0.63634724285426558</v>
      </c>
      <c r="AH51" s="4"/>
    </row>
    <row r="52" spans="3:34" x14ac:dyDescent="0.25">
      <c r="C52" s="2">
        <v>6.1</v>
      </c>
      <c r="D52" s="2">
        <v>3</v>
      </c>
      <c r="E52" s="2">
        <v>4.9000000000000004</v>
      </c>
      <c r="F52" s="2">
        <v>1.8</v>
      </c>
      <c r="G52" s="2" t="s">
        <v>11</v>
      </c>
      <c r="H52" s="7"/>
      <c r="I52" s="4">
        <f>COUNTIF($G$8:$G52,I$6)</f>
        <v>0</v>
      </c>
      <c r="J52" s="4">
        <f t="shared" si="0"/>
        <v>0</v>
      </c>
      <c r="K52" s="4"/>
      <c r="L52" s="4">
        <f>COUNTIF($G$8:$G52,L$6)</f>
        <v>34</v>
      </c>
      <c r="M52" s="4">
        <f t="shared" si="1"/>
        <v>0.30553930383772004</v>
      </c>
      <c r="N52" s="4"/>
      <c r="O52" s="4">
        <f>COUNTIF($G$8:$G52,O$6)</f>
        <v>11</v>
      </c>
      <c r="P52" s="4">
        <f t="shared" si="2"/>
        <v>0.49681413899147003</v>
      </c>
      <c r="Q52" s="4"/>
      <c r="R52" s="4">
        <f>COUNTA(G$8:G52)</f>
        <v>45</v>
      </c>
      <c r="S52" s="4">
        <f t="shared" si="3"/>
        <v>0.80235344282919008</v>
      </c>
      <c r="T52" s="7"/>
      <c r="U52" s="4">
        <f>COUNTIF($G53:$G$157,U$6)</f>
        <v>0</v>
      </c>
      <c r="V52" s="4">
        <f t="shared" si="4"/>
        <v>0</v>
      </c>
      <c r="W52" s="4"/>
      <c r="X52" s="4">
        <f>COUNTIF($G53:$G$157,X$6)</f>
        <v>16</v>
      </c>
      <c r="Y52" s="4">
        <f t="shared" si="5"/>
        <v>0.51821373484353739</v>
      </c>
      <c r="Z52" s="4"/>
      <c r="AA52" s="4">
        <f>COUNTIF($G53:$G$157,AA$6)</f>
        <v>39</v>
      </c>
      <c r="AB52" s="4">
        <f t="shared" si="6"/>
        <v>0.35167895076061895</v>
      </c>
      <c r="AC52" s="4"/>
      <c r="AD52" s="4">
        <f>COUNTA($G53:$G$157)</f>
        <v>55</v>
      </c>
      <c r="AE52" s="4">
        <f t="shared" si="7"/>
        <v>0.86989268560415633</v>
      </c>
      <c r="AF52" s="7"/>
      <c r="AG52" s="4">
        <f t="shared" si="8"/>
        <v>-0.67224612843334641</v>
      </c>
      <c r="AH52" s="4"/>
    </row>
    <row r="53" spans="3:34" x14ac:dyDescent="0.25">
      <c r="C53" s="2">
        <v>6.2</v>
      </c>
      <c r="D53" s="2">
        <v>2.9</v>
      </c>
      <c r="E53" s="2">
        <v>4.3</v>
      </c>
      <c r="F53" s="2">
        <v>1.3</v>
      </c>
      <c r="G53" s="2" t="s">
        <v>10</v>
      </c>
      <c r="H53" s="7"/>
      <c r="I53" s="4">
        <f>COUNTIF($G$8:$G53,I$6)</f>
        <v>0</v>
      </c>
      <c r="J53" s="4">
        <f t="shared" si="0"/>
        <v>0</v>
      </c>
      <c r="K53" s="4"/>
      <c r="L53" s="4">
        <f>COUNTIF($G$8:$G53,L$6)</f>
        <v>35</v>
      </c>
      <c r="M53" s="4">
        <f t="shared" si="1"/>
        <v>0.29999484497655704</v>
      </c>
      <c r="N53" s="4"/>
      <c r="O53" s="4">
        <f>COUNTIF($G$8:$G53,O$6)</f>
        <v>11</v>
      </c>
      <c r="P53" s="4">
        <f t="shared" si="2"/>
        <v>0.49359638503514941</v>
      </c>
      <c r="Q53" s="4"/>
      <c r="R53" s="4">
        <f>COUNTA(G$8:G53)</f>
        <v>46</v>
      </c>
      <c r="S53" s="4">
        <f t="shared" si="3"/>
        <v>0.79359123001170651</v>
      </c>
      <c r="T53" s="7"/>
      <c r="U53" s="4">
        <f>COUNTIF($G54:$G$157,U$6)</f>
        <v>0</v>
      </c>
      <c r="V53" s="4">
        <f t="shared" si="4"/>
        <v>0</v>
      </c>
      <c r="W53" s="4"/>
      <c r="X53" s="4">
        <f>COUNTIF($G54:$G$157,X$6)</f>
        <v>15</v>
      </c>
      <c r="Y53" s="4">
        <f t="shared" si="5"/>
        <v>0.51333247404304172</v>
      </c>
      <c r="Z53" s="4"/>
      <c r="AA53" s="4">
        <f>COUNTIF($G54:$G$157,AA$6)</f>
        <v>39</v>
      </c>
      <c r="AB53" s="4">
        <f t="shared" si="6"/>
        <v>0.3390727046064369</v>
      </c>
      <c r="AC53" s="4"/>
      <c r="AD53" s="4">
        <f>COUNTA($G54:$G$157)</f>
        <v>54</v>
      </c>
      <c r="AE53" s="4">
        <f t="shared" si="7"/>
        <v>0.85240517864947862</v>
      </c>
      <c r="AF53" s="7"/>
      <c r="AG53" s="4">
        <f t="shared" si="8"/>
        <v>-0.64599640866118513</v>
      </c>
      <c r="AH53" s="4"/>
    </row>
    <row r="54" spans="3:34" s="4" customFormat="1" x14ac:dyDescent="0.25">
      <c r="C54" s="2">
        <v>6.2</v>
      </c>
      <c r="D54" s="2">
        <v>2.2000000000000002</v>
      </c>
      <c r="E54" s="2">
        <v>4.5</v>
      </c>
      <c r="F54" s="2">
        <v>1.5</v>
      </c>
      <c r="G54" s="2" t="s">
        <v>10</v>
      </c>
      <c r="H54" s="7"/>
      <c r="I54" s="4">
        <f>COUNTIF($G$8:$G54,I$6)</f>
        <v>0</v>
      </c>
      <c r="J54" s="4">
        <f t="shared" si="0"/>
        <v>0</v>
      </c>
      <c r="L54" s="4">
        <f>COUNTIF($G$8:$G54,L$6)</f>
        <v>36</v>
      </c>
      <c r="M54" s="4">
        <f t="shared" si="1"/>
        <v>0.29463614060578086</v>
      </c>
      <c r="O54" s="4">
        <f>COUNTIF($G$8:$G54,O$6)</f>
        <v>11</v>
      </c>
      <c r="P54" s="4">
        <f t="shared" si="2"/>
        <v>0.49035594815837752</v>
      </c>
      <c r="R54" s="4">
        <f>COUNTA(G$8:G54)</f>
        <v>47</v>
      </c>
      <c r="S54" s="4">
        <f t="shared" si="3"/>
        <v>0.78499208876415838</v>
      </c>
      <c r="T54" s="7"/>
      <c r="U54" s="4">
        <f>COUNTIF($G55:$G$157,U$6)</f>
        <v>0</v>
      </c>
      <c r="V54" s="4">
        <f t="shared" si="4"/>
        <v>0</v>
      </c>
      <c r="X54" s="4">
        <f>COUNTIF($G55:$G$157,X$6)</f>
        <v>14</v>
      </c>
      <c r="Y54" s="4">
        <f t="shared" si="5"/>
        <v>0.50731919726562891</v>
      </c>
      <c r="AA54" s="4">
        <f>COUNTIF($G55:$G$157,AA$6)</f>
        <v>39</v>
      </c>
      <c r="AB54" s="4">
        <f t="shared" si="6"/>
        <v>0.32562662627051109</v>
      </c>
      <c r="AD54" s="4">
        <f>COUNTA($G55:$G$157)</f>
        <v>53</v>
      </c>
      <c r="AE54" s="4">
        <f t="shared" si="7"/>
        <v>0.83294582353614</v>
      </c>
      <c r="AF54" s="7"/>
      <c r="AG54" s="4">
        <f t="shared" si="8"/>
        <v>-0.61793791230029838</v>
      </c>
    </row>
    <row r="55" spans="3:34" s="4" customFormat="1" x14ac:dyDescent="0.25">
      <c r="C55" s="2">
        <v>6.2</v>
      </c>
      <c r="D55" s="2">
        <v>2.8</v>
      </c>
      <c r="E55" s="2">
        <v>4.8</v>
      </c>
      <c r="F55" s="2">
        <v>1.8</v>
      </c>
      <c r="G55" s="2" t="s">
        <v>11</v>
      </c>
      <c r="H55" s="7"/>
      <c r="I55" s="4">
        <f>COUNTIF($G$8:$G55,I$6)</f>
        <v>0</v>
      </c>
      <c r="J55" s="4">
        <f t="shared" si="0"/>
        <v>0</v>
      </c>
      <c r="L55" s="4">
        <f>COUNTIF($G$8:$G55,L$6)</f>
        <v>36</v>
      </c>
      <c r="M55" s="4">
        <f t="shared" si="1"/>
        <v>0.31127812445913283</v>
      </c>
      <c r="O55" s="4">
        <f>COUNTIF($G$8:$G55,O$6)</f>
        <v>12</v>
      </c>
      <c r="P55" s="4">
        <f t="shared" si="2"/>
        <v>0.5</v>
      </c>
      <c r="R55" s="4">
        <f>COUNTA(G$8:G55)</f>
        <v>48</v>
      </c>
      <c r="S55" s="4">
        <f t="shared" si="3"/>
        <v>0.81127812445913283</v>
      </c>
      <c r="T55" s="7"/>
      <c r="U55" s="4">
        <f>COUNTIF($G56:$G$157,U$6)</f>
        <v>0</v>
      </c>
      <c r="V55" s="4">
        <f t="shared" si="4"/>
        <v>0</v>
      </c>
      <c r="X55" s="4">
        <f>COUNTIF($G56:$G$157,X$6)</f>
        <v>14</v>
      </c>
      <c r="Y55" s="4">
        <f t="shared" si="5"/>
        <v>0.50967667586863141</v>
      </c>
      <c r="AA55" s="4">
        <f>COUNTIF($G56:$G$157,AA$6)</f>
        <v>38</v>
      </c>
      <c r="AB55" s="4">
        <f t="shared" si="6"/>
        <v>0.33068199574048573</v>
      </c>
      <c r="AD55" s="4">
        <f>COUNTA($G56:$G$157)</f>
        <v>52</v>
      </c>
      <c r="AE55" s="4">
        <f t="shared" si="7"/>
        <v>0.84035867160911715</v>
      </c>
      <c r="AF55" s="7"/>
      <c r="AG55" s="4">
        <f t="shared" si="8"/>
        <v>-0.65163679606824998</v>
      </c>
    </row>
    <row r="56" spans="3:34" s="4" customFormat="1" x14ac:dyDescent="0.25">
      <c r="C56" s="2">
        <v>6.2</v>
      </c>
      <c r="D56" s="2">
        <v>3.4</v>
      </c>
      <c r="E56" s="2">
        <v>5.4</v>
      </c>
      <c r="F56" s="2">
        <v>2.2999999999999998</v>
      </c>
      <c r="G56" s="2" t="s">
        <v>11</v>
      </c>
      <c r="H56" s="7"/>
      <c r="I56" s="4">
        <f>COUNTIF($G$8:$G56,I$6)</f>
        <v>0</v>
      </c>
      <c r="J56" s="4">
        <f t="shared" si="0"/>
        <v>0</v>
      </c>
      <c r="L56" s="4">
        <f>COUNTIF($G$8:$G56,L$6)</f>
        <v>36</v>
      </c>
      <c r="M56" s="4">
        <f t="shared" si="1"/>
        <v>0.3267807007392704</v>
      </c>
      <c r="O56" s="4">
        <f>COUNTIF($G$8:$G56,O$6)</f>
        <v>13</v>
      </c>
      <c r="P56" s="4">
        <f t="shared" si="2"/>
        <v>0.50786758444211244</v>
      </c>
      <c r="R56" s="4">
        <f>COUNTA(G$8:G56)</f>
        <v>49</v>
      </c>
      <c r="S56" s="4">
        <f t="shared" si="3"/>
        <v>0.83464828518138279</v>
      </c>
      <c r="T56" s="7"/>
      <c r="U56" s="4">
        <f>COUNTIF($G57:$G$157,U$6)</f>
        <v>0</v>
      </c>
      <c r="V56" s="4">
        <f t="shared" si="4"/>
        <v>0</v>
      </c>
      <c r="X56" s="4">
        <f>COUNTIF($G57:$G$157,X$6)</f>
        <v>14</v>
      </c>
      <c r="Y56" s="4">
        <f t="shared" si="5"/>
        <v>0.51198011527048004</v>
      </c>
      <c r="AA56" s="4">
        <f>COUNTIF($G57:$G$157,AA$6)</f>
        <v>37</v>
      </c>
      <c r="AB56" s="4">
        <f t="shared" si="6"/>
        <v>0.33588162989557252</v>
      </c>
      <c r="AD56" s="4">
        <f>COUNTA($G57:$G$157)</f>
        <v>51</v>
      </c>
      <c r="AE56" s="4">
        <f t="shared" si="7"/>
        <v>0.84786174516605262</v>
      </c>
      <c r="AF56" s="7"/>
      <c r="AG56" s="4">
        <f t="shared" si="8"/>
        <v>-0.6825100303474354</v>
      </c>
    </row>
    <row r="57" spans="3:34" x14ac:dyDescent="0.25">
      <c r="C57" s="2">
        <v>6.3</v>
      </c>
      <c r="D57" s="2">
        <v>2.2999999999999998</v>
      </c>
      <c r="E57" s="2">
        <v>4.4000000000000004</v>
      </c>
      <c r="F57" s="2">
        <v>1.3</v>
      </c>
      <c r="G57" s="2" t="s">
        <v>10</v>
      </c>
      <c r="H57" s="4"/>
      <c r="I57" s="4">
        <f>COUNTIF($G$8:$G57,I$6)</f>
        <v>0</v>
      </c>
      <c r="J57" s="4">
        <f t="shared" si="0"/>
        <v>0</v>
      </c>
      <c r="K57" s="4"/>
      <c r="L57" s="4">
        <f>COUNTIF($G$8:$G57,L$6)</f>
        <v>37</v>
      </c>
      <c r="M57" s="4">
        <f t="shared" si="1"/>
        <v>0.32145808986787344</v>
      </c>
      <c r="N57" s="4"/>
      <c r="O57" s="4">
        <f>COUNTIF($G$8:$G57,O$6)</f>
        <v>13</v>
      </c>
      <c r="P57" s="4">
        <f t="shared" si="2"/>
        <v>0.50528828262474446</v>
      </c>
      <c r="Q57" s="4"/>
      <c r="R57" s="4">
        <f>COUNTA(G$8:G57)</f>
        <v>50</v>
      </c>
      <c r="S57" s="4">
        <f t="shared" si="3"/>
        <v>0.82674637249261784</v>
      </c>
      <c r="T57" s="4"/>
      <c r="U57" s="4">
        <f>COUNTIF($G58:$G$157,U$6)</f>
        <v>0</v>
      </c>
      <c r="V57" s="4">
        <f t="shared" si="4"/>
        <v>0</v>
      </c>
      <c r="W57" s="4"/>
      <c r="X57" s="4">
        <f>COUNTIF($G58:$G$157,X$6)</f>
        <v>13</v>
      </c>
      <c r="Y57" s="4">
        <f t="shared" si="5"/>
        <v>0.50528828262474446</v>
      </c>
      <c r="Z57" s="4"/>
      <c r="AA57" s="4">
        <f>COUNTIF($G58:$G$157,AA$6)</f>
        <v>37</v>
      </c>
      <c r="AB57" s="4">
        <f t="shared" si="6"/>
        <v>0.32145808986787344</v>
      </c>
      <c r="AC57" s="4"/>
      <c r="AD57" s="4">
        <f>COUNTA($G58:$G$157)</f>
        <v>50</v>
      </c>
      <c r="AE57" s="4">
        <f t="shared" si="7"/>
        <v>0.82674637249261784</v>
      </c>
      <c r="AF57" s="4"/>
      <c r="AG57" s="4">
        <f t="shared" si="8"/>
        <v>-0.65349274498523569</v>
      </c>
      <c r="AH57" s="4">
        <v>1.9</v>
      </c>
    </row>
    <row r="58" spans="3:34" x14ac:dyDescent="0.25">
      <c r="C58" s="2">
        <v>6.3</v>
      </c>
      <c r="D58" s="2">
        <v>2.5</v>
      </c>
      <c r="E58" s="2">
        <v>4.9000000000000004</v>
      </c>
      <c r="F58" s="2">
        <v>1.5</v>
      </c>
      <c r="G58" s="2" t="s">
        <v>10</v>
      </c>
      <c r="H58" s="7"/>
      <c r="I58" s="4">
        <f>COUNTIF($G$8:$G58,I$6)</f>
        <v>0</v>
      </c>
      <c r="J58" s="4">
        <f t="shared" si="0"/>
        <v>0</v>
      </c>
      <c r="K58" s="4"/>
      <c r="L58" s="4">
        <f>COUNTIF($G$8:$G58,L$6)</f>
        <v>38</v>
      </c>
      <c r="M58" s="4">
        <f t="shared" si="1"/>
        <v>0.31629249968746237</v>
      </c>
      <c r="N58" s="4"/>
      <c r="O58" s="4">
        <f>COUNTIF($G$8:$G58,O$6)</f>
        <v>13</v>
      </c>
      <c r="P58" s="4">
        <f t="shared" si="2"/>
        <v>0.50266300215284798</v>
      </c>
      <c r="Q58" s="4"/>
      <c r="R58" s="4">
        <f>COUNTA(G$8:G58)</f>
        <v>51</v>
      </c>
      <c r="S58" s="4">
        <f t="shared" si="3"/>
        <v>0.8189555018403103</v>
      </c>
      <c r="T58" s="7"/>
      <c r="U58" s="4">
        <f>COUNTIF($G59:$G$157,U$6)</f>
        <v>0</v>
      </c>
      <c r="V58" s="4">
        <f t="shared" si="4"/>
        <v>0</v>
      </c>
      <c r="W58" s="4"/>
      <c r="X58" s="4">
        <f>COUNTIF($G59:$G$157,X$6)</f>
        <v>12</v>
      </c>
      <c r="Y58" s="4">
        <f t="shared" si="5"/>
        <v>0.49708098205568624</v>
      </c>
      <c r="Z58" s="4"/>
      <c r="AA58" s="4">
        <f>COUNTIF($G59:$G$157,AA$6)</f>
        <v>37</v>
      </c>
      <c r="AB58" s="4">
        <f t="shared" si="6"/>
        <v>0.30600999395901152</v>
      </c>
      <c r="AC58" s="4"/>
      <c r="AD58" s="4">
        <f>COUNTA($G59:$G$157)</f>
        <v>49</v>
      </c>
      <c r="AE58" s="4">
        <f t="shared" si="7"/>
        <v>0.80309097601469781</v>
      </c>
      <c r="AF58" s="7"/>
      <c r="AG58" s="4">
        <f t="shared" si="8"/>
        <v>-0.62204647785500811</v>
      </c>
      <c r="AH58" s="4"/>
    </row>
    <row r="59" spans="3:34" x14ac:dyDescent="0.25">
      <c r="C59" s="4">
        <v>6.3</v>
      </c>
      <c r="D59" s="4">
        <v>2.8</v>
      </c>
      <c r="E59" s="4">
        <v>5.0999999999999996</v>
      </c>
      <c r="F59" s="4">
        <v>1.5</v>
      </c>
      <c r="G59" s="4" t="s">
        <v>11</v>
      </c>
      <c r="H59" s="7"/>
      <c r="I59" s="4">
        <f>COUNTIF($G$8:$G59,I$6)</f>
        <v>0</v>
      </c>
      <c r="J59" s="4">
        <f t="shared" si="0"/>
        <v>0</v>
      </c>
      <c r="K59" s="4"/>
      <c r="L59" s="4">
        <f>COUNTIF($G$8:$G59,L$6)</f>
        <v>38</v>
      </c>
      <c r="M59" s="4">
        <f t="shared" si="1"/>
        <v>0.33068199574048573</v>
      </c>
      <c r="N59" s="4"/>
      <c r="O59" s="4">
        <f>COUNTIF($G$8:$G59,O$6)</f>
        <v>14</v>
      </c>
      <c r="P59" s="4">
        <f t="shared" si="2"/>
        <v>0.50967667586863141</v>
      </c>
      <c r="Q59" s="4"/>
      <c r="R59" s="4">
        <f>COUNTA(G$8:G59)</f>
        <v>52</v>
      </c>
      <c r="S59" s="4">
        <f t="shared" si="3"/>
        <v>0.84035867160911715</v>
      </c>
      <c r="T59" s="7"/>
      <c r="U59" s="4">
        <f>COUNTIF($G60:$G$157,U$6)</f>
        <v>0</v>
      </c>
      <c r="V59" s="4">
        <f t="shared" si="4"/>
        <v>0</v>
      </c>
      <c r="W59" s="4"/>
      <c r="X59" s="4">
        <f>COUNTIF($G60:$G$157,X$6)</f>
        <v>12</v>
      </c>
      <c r="Y59" s="4">
        <f t="shared" si="5"/>
        <v>0.5</v>
      </c>
      <c r="Z59" s="4"/>
      <c r="AA59" s="4">
        <f>COUNTIF($G60:$G$157,AA$6)</f>
        <v>36</v>
      </c>
      <c r="AB59" s="4">
        <f t="shared" si="6"/>
        <v>0.31127812445913283</v>
      </c>
      <c r="AC59" s="4"/>
      <c r="AD59" s="4">
        <f>COUNTA($G60:$G$157)</f>
        <v>48</v>
      </c>
      <c r="AE59" s="4">
        <f t="shared" si="7"/>
        <v>0.81127812445913283</v>
      </c>
      <c r="AF59" s="7"/>
      <c r="AG59" s="4">
        <f t="shared" si="8"/>
        <v>-0.65163679606824998</v>
      </c>
      <c r="AH59" s="4"/>
    </row>
    <row r="60" spans="3:34" x14ac:dyDescent="0.25">
      <c r="C60" s="4">
        <v>6.3</v>
      </c>
      <c r="D60" s="4">
        <v>3.3</v>
      </c>
      <c r="E60" s="4">
        <v>4.7</v>
      </c>
      <c r="F60" s="4">
        <v>1.6</v>
      </c>
      <c r="G60" s="4" t="s">
        <v>10</v>
      </c>
      <c r="H60" s="7"/>
      <c r="I60" s="4">
        <f>COUNTIF($G$8:$G60,I$6)</f>
        <v>0</v>
      </c>
      <c r="J60" s="4">
        <f t="shared" si="0"/>
        <v>0</v>
      </c>
      <c r="K60" s="4"/>
      <c r="L60" s="4">
        <f>COUNTIF($G$8:$G60,L$6)</f>
        <v>39</v>
      </c>
      <c r="M60" s="4">
        <f t="shared" si="1"/>
        <v>0.32562662627051109</v>
      </c>
      <c r="N60" s="4"/>
      <c r="O60" s="4">
        <f>COUNTIF($G$8:$G60,O$6)</f>
        <v>14</v>
      </c>
      <c r="P60" s="4">
        <f t="shared" si="2"/>
        <v>0.50731919726562891</v>
      </c>
      <c r="Q60" s="4"/>
      <c r="R60" s="4">
        <f>COUNTA(G$8:G60)</f>
        <v>53</v>
      </c>
      <c r="S60" s="4">
        <f t="shared" si="3"/>
        <v>0.83294582353614</v>
      </c>
      <c r="T60" s="7"/>
      <c r="U60" s="4">
        <f>COUNTIF($G61:$G$157,U$6)</f>
        <v>0</v>
      </c>
      <c r="V60" s="4">
        <f t="shared" si="4"/>
        <v>0</v>
      </c>
      <c r="W60" s="4"/>
      <c r="X60" s="4">
        <f>COUNTIF($G61:$G$157,X$6)</f>
        <v>11</v>
      </c>
      <c r="Y60" s="4">
        <f t="shared" si="5"/>
        <v>0.49035594815837752</v>
      </c>
      <c r="Z60" s="4"/>
      <c r="AA60" s="4">
        <f>COUNTIF($G61:$G$157,AA$6)</f>
        <v>36</v>
      </c>
      <c r="AB60" s="4">
        <f t="shared" si="6"/>
        <v>0.29463614060578086</v>
      </c>
      <c r="AC60" s="4"/>
      <c r="AD60" s="4">
        <f>COUNTA($G61:$G$157)</f>
        <v>47</v>
      </c>
      <c r="AE60" s="4">
        <f t="shared" si="7"/>
        <v>0.78499208876415838</v>
      </c>
      <c r="AF60" s="7"/>
      <c r="AG60" s="4">
        <f t="shared" si="8"/>
        <v>-0.61793791230029838</v>
      </c>
      <c r="AH60" s="4"/>
    </row>
    <row r="61" spans="3:34" x14ac:dyDescent="0.25">
      <c r="C61" s="4">
        <v>6.3</v>
      </c>
      <c r="D61" s="4">
        <v>2.9</v>
      </c>
      <c r="E61" s="4">
        <v>5.6</v>
      </c>
      <c r="F61" s="4">
        <v>1.8</v>
      </c>
      <c r="G61" s="4" t="s">
        <v>11</v>
      </c>
      <c r="H61" s="7"/>
      <c r="I61" s="4">
        <f>COUNTIF($G$8:$G61,I$6)</f>
        <v>0</v>
      </c>
      <c r="J61" s="4">
        <f t="shared" si="0"/>
        <v>0</v>
      </c>
      <c r="K61" s="4"/>
      <c r="L61" s="4">
        <f>COUNTIF($G$8:$G61,L$6)</f>
        <v>39</v>
      </c>
      <c r="M61" s="4">
        <f t="shared" si="1"/>
        <v>0.3390727046064369</v>
      </c>
      <c r="N61" s="4"/>
      <c r="O61" s="4">
        <f>COUNTIF($G$8:$G61,O$6)</f>
        <v>15</v>
      </c>
      <c r="P61" s="4">
        <f t="shared" si="2"/>
        <v>0.51333247404304172</v>
      </c>
      <c r="Q61" s="4"/>
      <c r="R61" s="4">
        <f>COUNTA(G$8:G61)</f>
        <v>54</v>
      </c>
      <c r="S61" s="4">
        <f t="shared" si="3"/>
        <v>0.85240517864947862</v>
      </c>
      <c r="T61" s="7"/>
      <c r="U61" s="4">
        <f>COUNTIF($G62:$G$157,U$6)</f>
        <v>0</v>
      </c>
      <c r="V61" s="4">
        <f t="shared" si="4"/>
        <v>0</v>
      </c>
      <c r="W61" s="4"/>
      <c r="X61" s="4">
        <f>COUNTIF($G62:$G$157,X$6)</f>
        <v>11</v>
      </c>
      <c r="Y61" s="4">
        <f t="shared" si="5"/>
        <v>0.49359638503514941</v>
      </c>
      <c r="Z61" s="4"/>
      <c r="AA61" s="4">
        <f>COUNTIF($G62:$G$157,AA$6)</f>
        <v>35</v>
      </c>
      <c r="AB61" s="4">
        <f t="shared" si="6"/>
        <v>0.29999484497655704</v>
      </c>
      <c r="AC61" s="4"/>
      <c r="AD61" s="4">
        <f>COUNTA($G62:$G$157)</f>
        <v>46</v>
      </c>
      <c r="AE61" s="4">
        <f t="shared" si="7"/>
        <v>0.79359123001170651</v>
      </c>
      <c r="AF61" s="7"/>
      <c r="AG61" s="4">
        <f t="shared" si="8"/>
        <v>-0.64599640866118513</v>
      </c>
      <c r="AH61" s="4"/>
    </row>
    <row r="62" spans="3:34" x14ac:dyDescent="0.25">
      <c r="C62" s="2">
        <v>6.3</v>
      </c>
      <c r="D62" s="2">
        <v>2.7</v>
      </c>
      <c r="E62" s="2">
        <v>4.9000000000000004</v>
      </c>
      <c r="F62" s="2">
        <v>1.8</v>
      </c>
      <c r="G62" s="2" t="s">
        <v>11</v>
      </c>
      <c r="H62" s="7"/>
      <c r="I62" s="4">
        <f>COUNTIF($G$8:$G62,I$6)</f>
        <v>0</v>
      </c>
      <c r="J62" s="4">
        <f t="shared" si="0"/>
        <v>0</v>
      </c>
      <c r="K62" s="4"/>
      <c r="L62" s="4">
        <f>COUNTIF($G$8:$G62,L$6)</f>
        <v>39</v>
      </c>
      <c r="M62" s="4">
        <f t="shared" si="1"/>
        <v>0.35167895076061895</v>
      </c>
      <c r="N62" s="4"/>
      <c r="O62" s="4">
        <f>COUNTIF($G$8:$G62,O$6)</f>
        <v>16</v>
      </c>
      <c r="P62" s="4">
        <f t="shared" si="2"/>
        <v>0.51821373484353739</v>
      </c>
      <c r="Q62" s="4"/>
      <c r="R62" s="4">
        <f>COUNTA(G$8:G62)</f>
        <v>55</v>
      </c>
      <c r="S62" s="4">
        <f t="shared" si="3"/>
        <v>0.86989268560415633</v>
      </c>
      <c r="T62" s="7"/>
      <c r="U62" s="4">
        <f>COUNTIF($G63:$G$157,U$6)</f>
        <v>0</v>
      </c>
      <c r="V62" s="4">
        <f t="shared" si="4"/>
        <v>0</v>
      </c>
      <c r="W62" s="4"/>
      <c r="X62" s="4">
        <f>COUNTIF($G63:$G$157,X$6)</f>
        <v>11</v>
      </c>
      <c r="Y62" s="4">
        <f t="shared" si="5"/>
        <v>0.49681413899147003</v>
      </c>
      <c r="Z62" s="4"/>
      <c r="AA62" s="4">
        <f>COUNTIF($G63:$G$157,AA$6)</f>
        <v>34</v>
      </c>
      <c r="AB62" s="4">
        <f t="shared" si="6"/>
        <v>0.30553930383772004</v>
      </c>
      <c r="AC62" s="4"/>
      <c r="AD62" s="4">
        <f>COUNTA($G63:$G$157)</f>
        <v>45</v>
      </c>
      <c r="AE62" s="4">
        <f t="shared" si="7"/>
        <v>0.80235344282919008</v>
      </c>
      <c r="AF62" s="7"/>
      <c r="AG62" s="4">
        <f t="shared" si="8"/>
        <v>-0.67224612843334641</v>
      </c>
      <c r="AH62" s="4"/>
    </row>
    <row r="63" spans="3:34" x14ac:dyDescent="0.25">
      <c r="C63" s="2">
        <v>6.3</v>
      </c>
      <c r="D63" s="2">
        <v>2.5</v>
      </c>
      <c r="E63" s="2">
        <v>5</v>
      </c>
      <c r="F63" s="2">
        <v>1.9</v>
      </c>
      <c r="G63" s="2" t="s">
        <v>11</v>
      </c>
      <c r="H63" s="7"/>
      <c r="I63" s="4">
        <f>COUNTIF($G$8:$G63,I$6)</f>
        <v>0</v>
      </c>
      <c r="J63" s="4">
        <f t="shared" si="0"/>
        <v>0</v>
      </c>
      <c r="K63" s="4"/>
      <c r="L63" s="4">
        <f>COUNTIF($G$8:$G63,L$6)</f>
        <v>39</v>
      </c>
      <c r="M63" s="4">
        <f t="shared" si="1"/>
        <v>0.36350277543962278</v>
      </c>
      <c r="N63" s="4"/>
      <c r="O63" s="4">
        <f>COUNTIF($G$8:$G63,O$6)</f>
        <v>17</v>
      </c>
      <c r="P63" s="4">
        <f t="shared" si="2"/>
        <v>0.52211009595934821</v>
      </c>
      <c r="Q63" s="4"/>
      <c r="R63" s="4">
        <f>COUNTA(G$8:G63)</f>
        <v>56</v>
      </c>
      <c r="S63" s="4">
        <f t="shared" si="3"/>
        <v>0.88561287139897105</v>
      </c>
      <c r="T63" s="7"/>
      <c r="U63" s="4">
        <f>COUNTIF($G64:$G$157,U$6)</f>
        <v>0</v>
      </c>
      <c r="V63" s="4">
        <f t="shared" si="4"/>
        <v>0</v>
      </c>
      <c r="W63" s="4"/>
      <c r="X63" s="4">
        <f>COUNTIF($G64:$G$157,X$6)</f>
        <v>11</v>
      </c>
      <c r="Y63" s="4">
        <f t="shared" si="5"/>
        <v>0.5</v>
      </c>
      <c r="Z63" s="4"/>
      <c r="AA63" s="4">
        <f>COUNTIF($G64:$G$157,AA$6)</f>
        <v>33</v>
      </c>
      <c r="AB63" s="4">
        <f t="shared" si="6"/>
        <v>0.31127812445913283</v>
      </c>
      <c r="AC63" s="4"/>
      <c r="AD63" s="4">
        <f>COUNTA($G64:$G$157)</f>
        <v>44</v>
      </c>
      <c r="AE63" s="4">
        <f t="shared" si="7"/>
        <v>0.81127812445913283</v>
      </c>
      <c r="AF63" s="7"/>
      <c r="AG63" s="4">
        <f t="shared" si="8"/>
        <v>-0.69689099585810388</v>
      </c>
      <c r="AH63" s="4"/>
    </row>
    <row r="64" spans="3:34" x14ac:dyDescent="0.25">
      <c r="C64" s="2">
        <v>6.3</v>
      </c>
      <c r="D64" s="2">
        <v>3.4</v>
      </c>
      <c r="E64" s="2">
        <v>5.6</v>
      </c>
      <c r="F64" s="2">
        <v>2.4</v>
      </c>
      <c r="G64" s="2" t="s">
        <v>11</v>
      </c>
      <c r="H64" s="7"/>
      <c r="I64" s="4">
        <f>COUNTIF($G$8:$G64,I$6)</f>
        <v>0</v>
      </c>
      <c r="J64" s="4">
        <f t="shared" si="0"/>
        <v>0</v>
      </c>
      <c r="K64" s="4"/>
      <c r="L64" s="4">
        <f>COUNTIF($G$8:$G64,L$6)</f>
        <v>39</v>
      </c>
      <c r="M64" s="4">
        <f t="shared" si="1"/>
        <v>0.37459691257539013</v>
      </c>
      <c r="N64" s="4"/>
      <c r="O64" s="4">
        <f>COUNTIF($G$8:$G64,O$6)</f>
        <v>18</v>
      </c>
      <c r="P64" s="4">
        <f t="shared" si="2"/>
        <v>0.52514684612287243</v>
      </c>
      <c r="Q64" s="4"/>
      <c r="R64" s="4">
        <f>COUNTA(G$8:G64)</f>
        <v>57</v>
      </c>
      <c r="S64" s="4">
        <f t="shared" si="3"/>
        <v>0.89974375869826262</v>
      </c>
      <c r="T64" s="7"/>
      <c r="U64" s="4">
        <f>COUNTIF($G65:$G$157,U$6)</f>
        <v>0</v>
      </c>
      <c r="V64" s="4">
        <f t="shared" si="4"/>
        <v>0</v>
      </c>
      <c r="W64" s="4"/>
      <c r="X64" s="4">
        <f>COUNTIF($G65:$G$157,X$6)</f>
        <v>11</v>
      </c>
      <c r="Y64" s="4">
        <f t="shared" si="5"/>
        <v>0.50314336038867002</v>
      </c>
      <c r="Z64" s="4"/>
      <c r="AA64" s="4">
        <f>COUNTIF($G65:$G$157,AA$6)</f>
        <v>32</v>
      </c>
      <c r="AB64" s="4">
        <f t="shared" si="6"/>
        <v>0.31722028256900314</v>
      </c>
      <c r="AC64" s="4"/>
      <c r="AD64" s="4">
        <f>COUNTA($G65:$G$157)</f>
        <v>43</v>
      </c>
      <c r="AE64" s="4">
        <f t="shared" si="7"/>
        <v>0.82036364295767317</v>
      </c>
      <c r="AF64" s="7"/>
      <c r="AG64" s="4">
        <f t="shared" si="8"/>
        <v>-0.72010740165593579</v>
      </c>
      <c r="AH64" s="4"/>
    </row>
    <row r="65" spans="3:34" x14ac:dyDescent="0.25">
      <c r="C65" s="2">
        <v>6.3</v>
      </c>
      <c r="D65" s="2">
        <v>3.3</v>
      </c>
      <c r="E65" s="2">
        <v>6</v>
      </c>
      <c r="F65" s="2">
        <v>2.5</v>
      </c>
      <c r="G65" s="2" t="s">
        <v>11</v>
      </c>
      <c r="H65" s="7"/>
      <c r="I65" s="4">
        <f>COUNTIF($G$8:$G65,I$6)</f>
        <v>0</v>
      </c>
      <c r="J65" s="4">
        <f t="shared" si="0"/>
        <v>0</v>
      </c>
      <c r="K65" s="4"/>
      <c r="L65" s="4">
        <f>COUNTIF($G$8:$G65,L$6)</f>
        <v>39</v>
      </c>
      <c r="M65" s="4">
        <f t="shared" si="1"/>
        <v>0.38500986679909704</v>
      </c>
      <c r="N65" s="4"/>
      <c r="O65" s="4">
        <f>COUNTIF($G$8:$G65,O$6)</f>
        <v>19</v>
      </c>
      <c r="P65" s="4">
        <f t="shared" si="2"/>
        <v>0.52743131296544388</v>
      </c>
      <c r="Q65" s="4"/>
      <c r="R65" s="4">
        <f>COUNTA(G$8:G65)</f>
        <v>58</v>
      </c>
      <c r="S65" s="4">
        <f t="shared" si="3"/>
        <v>0.91244117976454087</v>
      </c>
      <c r="T65" s="7"/>
      <c r="U65" s="4">
        <f>COUNTIF($G66:$G$157,U$6)</f>
        <v>0</v>
      </c>
      <c r="V65" s="4">
        <f t="shared" si="4"/>
        <v>0</v>
      </c>
      <c r="W65" s="4"/>
      <c r="X65" s="4">
        <f>COUNTIF($G66:$G$157,X$6)</f>
        <v>11</v>
      </c>
      <c r="Y65" s="4">
        <f t="shared" si="5"/>
        <v>0.50623199632276417</v>
      </c>
      <c r="Z65" s="4"/>
      <c r="AA65" s="4">
        <f>COUNTIF($G66:$G$157,AA$6)</f>
        <v>31</v>
      </c>
      <c r="AB65" s="4">
        <f t="shared" si="6"/>
        <v>0.32337510676543901</v>
      </c>
      <c r="AC65" s="4"/>
      <c r="AD65" s="4">
        <f>COUNTA($G66:$G$157)</f>
        <v>42</v>
      </c>
      <c r="AE65" s="4">
        <f t="shared" si="7"/>
        <v>0.82960710308820318</v>
      </c>
      <c r="AF65" s="7"/>
      <c r="AG65" s="4">
        <f t="shared" si="8"/>
        <v>-0.74204828285274405</v>
      </c>
      <c r="AH65" s="4"/>
    </row>
    <row r="66" spans="3:34" x14ac:dyDescent="0.25">
      <c r="C66" s="2">
        <v>6.4</v>
      </c>
      <c r="D66" s="2">
        <v>2.9</v>
      </c>
      <c r="E66" s="2">
        <v>4.3</v>
      </c>
      <c r="F66" s="2">
        <v>1.3</v>
      </c>
      <c r="G66" s="2" t="s">
        <v>10</v>
      </c>
      <c r="H66" s="7"/>
      <c r="I66" s="4">
        <f>COUNTIF($G$8:$G66,I$6)</f>
        <v>0</v>
      </c>
      <c r="J66" s="4">
        <f t="shared" si="0"/>
        <v>0</v>
      </c>
      <c r="K66" s="4"/>
      <c r="L66" s="4">
        <f>COUNTIF($G$8:$G66,L$6)</f>
        <v>40</v>
      </c>
      <c r="M66" s="4">
        <f t="shared" si="1"/>
        <v>0.38014573184710437</v>
      </c>
      <c r="N66" s="4"/>
      <c r="O66" s="4">
        <f>COUNTIF($G$8:$G66,O$6)</f>
        <v>19</v>
      </c>
      <c r="P66" s="4">
        <f t="shared" si="2"/>
        <v>0.52643381665164168</v>
      </c>
      <c r="Q66" s="4"/>
      <c r="R66" s="4">
        <f>COUNTA(G$8:G66)</f>
        <v>59</v>
      </c>
      <c r="S66" s="4">
        <f t="shared" si="3"/>
        <v>0.906579548498746</v>
      </c>
      <c r="T66" s="7"/>
      <c r="U66" s="4">
        <f>COUNTIF($G67:$G$157,U$6)</f>
        <v>0</v>
      </c>
      <c r="V66" s="4">
        <f t="shared" si="4"/>
        <v>0</v>
      </c>
      <c r="W66" s="4"/>
      <c r="X66" s="4">
        <f>COUNTIF($G67:$G$157,X$6)</f>
        <v>10</v>
      </c>
      <c r="Y66" s="4">
        <f t="shared" si="5"/>
        <v>0.49649363651968809</v>
      </c>
      <c r="Z66" s="4"/>
      <c r="AA66" s="4">
        <f>COUNTIF($G67:$G$157,AA$6)</f>
        <v>31</v>
      </c>
      <c r="AB66" s="4">
        <f t="shared" si="6"/>
        <v>0.30497625661384059</v>
      </c>
      <c r="AC66" s="4"/>
      <c r="AD66" s="4">
        <f>COUNTA($G67:$G$157)</f>
        <v>41</v>
      </c>
      <c r="AE66" s="4">
        <f t="shared" si="7"/>
        <v>0.80146989313352868</v>
      </c>
      <c r="AF66" s="7"/>
      <c r="AG66" s="4">
        <f t="shared" si="8"/>
        <v>-0.70804944163227468</v>
      </c>
      <c r="AH66" s="4"/>
    </row>
    <row r="67" spans="3:34" x14ac:dyDescent="0.25">
      <c r="C67" s="2">
        <v>6.4</v>
      </c>
      <c r="D67" s="2">
        <v>3.2</v>
      </c>
      <c r="E67" s="2">
        <v>4.5</v>
      </c>
      <c r="F67" s="2">
        <v>1.5</v>
      </c>
      <c r="G67" s="2" t="s">
        <v>10</v>
      </c>
      <c r="H67" s="7"/>
      <c r="I67" s="4">
        <f>COUNTIF($G$8:$G67,I$6)</f>
        <v>0</v>
      </c>
      <c r="J67" s="4">
        <f t="shared" si="0"/>
        <v>0</v>
      </c>
      <c r="K67" s="4"/>
      <c r="L67" s="4">
        <f>COUNTIF($G$8:$G67,L$6)</f>
        <v>41</v>
      </c>
      <c r="M67" s="4">
        <f t="shared" si="1"/>
        <v>0.37538137051013049</v>
      </c>
      <c r="N67" s="4"/>
      <c r="O67" s="4">
        <f>COUNTIF($G$8:$G67,O$6)</f>
        <v>19</v>
      </c>
      <c r="P67" s="4">
        <f t="shared" si="2"/>
        <v>0.5253383093522288</v>
      </c>
      <c r="Q67" s="4"/>
      <c r="R67" s="4">
        <f>COUNTA(G$8:G67)</f>
        <v>60</v>
      </c>
      <c r="S67" s="4">
        <f t="shared" si="3"/>
        <v>0.90071967986235935</v>
      </c>
      <c r="T67" s="7"/>
      <c r="U67" s="4">
        <f>COUNTIF($G68:$G$157,U$6)</f>
        <v>0</v>
      </c>
      <c r="V67" s="4">
        <f t="shared" si="4"/>
        <v>0</v>
      </c>
      <c r="W67" s="4"/>
      <c r="X67" s="4">
        <f>COUNTIF($G68:$G$157,X$6)</f>
        <v>9</v>
      </c>
      <c r="Y67" s="4">
        <f t="shared" si="5"/>
        <v>0.48420069602513627</v>
      </c>
      <c r="Z67" s="4"/>
      <c r="AA67" s="4">
        <f>COUNTIF($G68:$G$157,AA$6)</f>
        <v>31</v>
      </c>
      <c r="AB67" s="4">
        <f t="shared" si="6"/>
        <v>0.28499213298787751</v>
      </c>
      <c r="AC67" s="4"/>
      <c r="AD67" s="4">
        <f>COUNTA($G68:$G$157)</f>
        <v>40</v>
      </c>
      <c r="AE67" s="4">
        <f t="shared" si="7"/>
        <v>0.76919282901301378</v>
      </c>
      <c r="AF67" s="7"/>
      <c r="AG67" s="4">
        <f t="shared" si="8"/>
        <v>-0.66991250887537312</v>
      </c>
      <c r="AH67" s="4"/>
    </row>
    <row r="68" spans="3:34" x14ac:dyDescent="0.25">
      <c r="C68" s="2">
        <v>6.4</v>
      </c>
      <c r="D68" s="2">
        <v>3.1</v>
      </c>
      <c r="E68" s="2">
        <v>5.5</v>
      </c>
      <c r="F68" s="2">
        <v>1.8</v>
      </c>
      <c r="G68" s="2" t="s">
        <v>11</v>
      </c>
      <c r="H68" s="7"/>
      <c r="I68" s="4">
        <f>COUNTIF($G$8:$G68,I$6)</f>
        <v>0</v>
      </c>
      <c r="J68" s="4">
        <f t="shared" si="0"/>
        <v>0</v>
      </c>
      <c r="K68" s="4"/>
      <c r="L68" s="4">
        <f>COUNTIF($G$8:$G68,L$6)</f>
        <v>41</v>
      </c>
      <c r="M68" s="4">
        <f t="shared" si="1"/>
        <v>0.38525571558585098</v>
      </c>
      <c r="N68" s="4"/>
      <c r="O68" s="4">
        <f>COUNTIF($G$8:$G68,O$6)</f>
        <v>20</v>
      </c>
      <c r="P68" s="4">
        <f t="shared" si="2"/>
        <v>0.52747844022148327</v>
      </c>
      <c r="Q68" s="4"/>
      <c r="R68" s="4">
        <f>COUNTA(G$8:G68)</f>
        <v>61</v>
      </c>
      <c r="S68" s="4">
        <f t="shared" si="3"/>
        <v>0.9127341558073343</v>
      </c>
      <c r="T68" s="7"/>
      <c r="U68" s="4">
        <f>COUNTIF($G69:$G$157,U$6)</f>
        <v>0</v>
      </c>
      <c r="V68" s="4">
        <f t="shared" si="4"/>
        <v>0</v>
      </c>
      <c r="W68" s="4"/>
      <c r="X68" s="4">
        <f>COUNTIF($G69:$G$157,X$6)</f>
        <v>9</v>
      </c>
      <c r="Y68" s="4">
        <f t="shared" si="5"/>
        <v>0.48818705017383146</v>
      </c>
      <c r="Z68" s="4"/>
      <c r="AA68" s="4">
        <f>COUNTIF($G69:$G$157,AA$6)</f>
        <v>30</v>
      </c>
      <c r="AB68" s="4">
        <f t="shared" si="6"/>
        <v>0.29116278711825372</v>
      </c>
      <c r="AC68" s="4"/>
      <c r="AD68" s="4">
        <f>COUNTA($G69:$G$157)</f>
        <v>39</v>
      </c>
      <c r="AE68" s="4">
        <f t="shared" si="7"/>
        <v>0.77934983729208518</v>
      </c>
      <c r="AF68" s="7"/>
      <c r="AG68" s="4">
        <f t="shared" si="8"/>
        <v>-0.69208399309941948</v>
      </c>
      <c r="AH68" s="4"/>
    </row>
    <row r="69" spans="3:34" x14ac:dyDescent="0.25">
      <c r="C69" s="2">
        <v>6.4</v>
      </c>
      <c r="D69" s="2">
        <v>2.7</v>
      </c>
      <c r="E69" s="2">
        <v>5.3</v>
      </c>
      <c r="F69" s="2">
        <v>1.9</v>
      </c>
      <c r="G69" s="2" t="s">
        <v>11</v>
      </c>
      <c r="H69" s="7"/>
      <c r="I69" s="4">
        <f>COUNTIF($G$8:$G69,I$6)</f>
        <v>0</v>
      </c>
      <c r="J69" s="4">
        <f t="shared" si="0"/>
        <v>0</v>
      </c>
      <c r="K69" s="4"/>
      <c r="L69" s="4">
        <f>COUNTIF($G$8:$G69,L$6)</f>
        <v>41</v>
      </c>
      <c r="M69" s="4">
        <f t="shared" si="1"/>
        <v>0.39455510542774924</v>
      </c>
      <c r="N69" s="4"/>
      <c r="O69" s="4">
        <f>COUNTIF($G$8:$G69,O$6)</f>
        <v>21</v>
      </c>
      <c r="P69" s="4">
        <f t="shared" si="2"/>
        <v>0.5290234941898454</v>
      </c>
      <c r="Q69" s="4"/>
      <c r="R69" s="4">
        <f>COUNTA(G$8:G69)</f>
        <v>62</v>
      </c>
      <c r="S69" s="4">
        <f t="shared" si="3"/>
        <v>0.9235785996175947</v>
      </c>
      <c r="T69" s="7"/>
      <c r="U69" s="4">
        <f>COUNTIF($G70:$G$157,U$6)</f>
        <v>0</v>
      </c>
      <c r="V69" s="4">
        <f t="shared" si="4"/>
        <v>0</v>
      </c>
      <c r="W69" s="4"/>
      <c r="X69" s="4">
        <f>COUNTIF($G70:$G$157,X$6)</f>
        <v>9</v>
      </c>
      <c r="Y69" s="4">
        <f t="shared" si="5"/>
        <v>0.49215848968451215</v>
      </c>
      <c r="Z69" s="4"/>
      <c r="AA69" s="4">
        <f>COUNTIF($G70:$G$157,AA$6)</f>
        <v>29</v>
      </c>
      <c r="AB69" s="4">
        <f t="shared" si="6"/>
        <v>0.29759076397801015</v>
      </c>
      <c r="AC69" s="4"/>
      <c r="AD69" s="4">
        <f>COUNTA($G70:$G$157)</f>
        <v>38</v>
      </c>
      <c r="AE69" s="4">
        <f t="shared" si="7"/>
        <v>0.78974925366252235</v>
      </c>
      <c r="AF69" s="7"/>
      <c r="AG69" s="4">
        <f t="shared" si="8"/>
        <v>-0.71332785328011705</v>
      </c>
      <c r="AH69" s="4"/>
    </row>
    <row r="70" spans="3:34" x14ac:dyDescent="0.25">
      <c r="C70" s="2">
        <v>6.4</v>
      </c>
      <c r="D70" s="2">
        <v>2.8</v>
      </c>
      <c r="E70" s="2">
        <v>5.6</v>
      </c>
      <c r="F70" s="2">
        <v>2.1</v>
      </c>
      <c r="G70" s="2" t="s">
        <v>11</v>
      </c>
      <c r="H70" s="7"/>
      <c r="I70" s="4">
        <f>COUNTIF($G$8:$G70,I$6)</f>
        <v>0</v>
      </c>
      <c r="J70" s="4">
        <f t="shared" si="0"/>
        <v>0</v>
      </c>
      <c r="K70" s="4"/>
      <c r="L70" s="4">
        <f>COUNTIF($G$8:$G70,L$6)</f>
        <v>41</v>
      </c>
      <c r="M70" s="4">
        <f t="shared" si="1"/>
        <v>0.40331499482785943</v>
      </c>
      <c r="N70" s="4"/>
      <c r="O70" s="4">
        <f>COUNTIF($G$8:$G70,O$6)</f>
        <v>22</v>
      </c>
      <c r="P70" s="4">
        <f t="shared" si="2"/>
        <v>0.5300422651901211</v>
      </c>
      <c r="Q70" s="4"/>
      <c r="R70" s="4">
        <f>COUNTA(G$8:G70)</f>
        <v>63</v>
      </c>
      <c r="S70" s="4">
        <f t="shared" si="3"/>
        <v>0.93335726001798047</v>
      </c>
      <c r="T70" s="7"/>
      <c r="U70" s="4">
        <f>COUNTIF($G71:$G$157,U$6)</f>
        <v>0</v>
      </c>
      <c r="V70" s="4">
        <f t="shared" si="4"/>
        <v>0</v>
      </c>
      <c r="W70" s="4"/>
      <c r="X70" s="4">
        <f>COUNTIF($G71:$G$157,X$6)</f>
        <v>9</v>
      </c>
      <c r="Y70" s="4">
        <f t="shared" si="5"/>
        <v>0.49610149399134429</v>
      </c>
      <c r="Z70" s="4"/>
      <c r="AA70" s="4">
        <f>COUNTIF($G71:$G$157,AA$6)</f>
        <v>28</v>
      </c>
      <c r="AB70" s="4">
        <f t="shared" si="6"/>
        <v>0.30429071405399133</v>
      </c>
      <c r="AC70" s="4"/>
      <c r="AD70" s="4">
        <f>COUNTA($G71:$G$157)</f>
        <v>37</v>
      </c>
      <c r="AE70" s="4">
        <f t="shared" si="7"/>
        <v>0.80039220804533562</v>
      </c>
      <c r="AF70" s="7"/>
      <c r="AG70" s="4">
        <f t="shared" si="8"/>
        <v>-0.73374946806331609</v>
      </c>
      <c r="AH70" s="4"/>
    </row>
    <row r="71" spans="3:34" x14ac:dyDescent="0.25">
      <c r="C71" s="2">
        <v>6.4</v>
      </c>
      <c r="D71" s="2">
        <v>2.8</v>
      </c>
      <c r="E71" s="2">
        <v>5.6</v>
      </c>
      <c r="F71" s="2">
        <v>2.2000000000000002</v>
      </c>
      <c r="G71" s="2" t="s">
        <v>11</v>
      </c>
      <c r="H71" s="7"/>
      <c r="I71" s="4">
        <f>COUNTIF($G$8:$G71,I$6)</f>
        <v>0</v>
      </c>
      <c r="J71" s="4">
        <f t="shared" si="0"/>
        <v>0</v>
      </c>
      <c r="K71" s="4"/>
      <c r="L71" s="4">
        <f>COUNTIF($G$8:$G71,L$6)</f>
        <v>41</v>
      </c>
      <c r="M71" s="4">
        <f t="shared" si="1"/>
        <v>0.41156824704154016</v>
      </c>
      <c r="N71" s="4"/>
      <c r="O71" s="4">
        <f>COUNTIF($G$8:$G71,O$6)</f>
        <v>23</v>
      </c>
      <c r="P71" s="4">
        <f t="shared" si="2"/>
        <v>0.53059492204201109</v>
      </c>
      <c r="Q71" s="4"/>
      <c r="R71" s="4">
        <f>COUNTA(G$8:G71)</f>
        <v>64</v>
      </c>
      <c r="S71" s="4">
        <f t="shared" si="3"/>
        <v>0.94216316908355124</v>
      </c>
      <c r="T71" s="7"/>
      <c r="U71" s="4">
        <f>COUNTIF($G72:$G$157,U$6)</f>
        <v>0</v>
      </c>
      <c r="V71" s="4">
        <f t="shared" si="4"/>
        <v>0</v>
      </c>
      <c r="W71" s="4"/>
      <c r="X71" s="4">
        <f>COUNTIF($G72:$G$157,X$6)</f>
        <v>9</v>
      </c>
      <c r="Y71" s="4">
        <f t="shared" si="5"/>
        <v>0.5</v>
      </c>
      <c r="Z71" s="4"/>
      <c r="AA71" s="4">
        <f>COUNTIF($G72:$G$157,AA$6)</f>
        <v>27</v>
      </c>
      <c r="AB71" s="4">
        <f t="shared" si="6"/>
        <v>0.31127812445913283</v>
      </c>
      <c r="AC71" s="4"/>
      <c r="AD71" s="4">
        <f>COUNTA($G72:$G$157)</f>
        <v>36</v>
      </c>
      <c r="AE71" s="4">
        <f t="shared" si="7"/>
        <v>0.81127812445913283</v>
      </c>
      <c r="AF71" s="7"/>
      <c r="AG71" s="4">
        <f t="shared" si="8"/>
        <v>-0.75344129354268408</v>
      </c>
      <c r="AH71" s="4"/>
    </row>
    <row r="72" spans="3:34" x14ac:dyDescent="0.25">
      <c r="C72" s="2">
        <v>6.4</v>
      </c>
      <c r="D72" s="2">
        <v>3.2</v>
      </c>
      <c r="E72" s="2">
        <v>5.3</v>
      </c>
      <c r="F72" s="2">
        <v>2.2999999999999998</v>
      </c>
      <c r="G72" s="2" t="s">
        <v>11</v>
      </c>
      <c r="H72" s="7"/>
      <c r="I72" s="4">
        <f>COUNTIF($G$8:$G72,I$6)</f>
        <v>0</v>
      </c>
      <c r="J72" s="4">
        <f t="shared" si="0"/>
        <v>0</v>
      </c>
      <c r="K72" s="4"/>
      <c r="L72" s="4">
        <f>COUNTIF($G$8:$G72,L$6)</f>
        <v>41</v>
      </c>
      <c r="M72" s="4">
        <f t="shared" si="1"/>
        <v>0.41934535607423395</v>
      </c>
      <c r="N72" s="4"/>
      <c r="O72" s="4">
        <f>COUNTIF($G$8:$G72,O$6)</f>
        <v>24</v>
      </c>
      <c r="P72" s="4">
        <f t="shared" si="2"/>
        <v>0.53073426915961786</v>
      </c>
      <c r="Q72" s="4"/>
      <c r="R72" s="4">
        <f>COUNTA(G$8:G72)</f>
        <v>65</v>
      </c>
      <c r="S72" s="4">
        <f t="shared" si="3"/>
        <v>0.95007962523385181</v>
      </c>
      <c r="T72" s="7"/>
      <c r="U72" s="4">
        <f>COUNTIF($G73:$G$157,U$6)</f>
        <v>0</v>
      </c>
      <c r="V72" s="4">
        <f t="shared" si="4"/>
        <v>0</v>
      </c>
      <c r="W72" s="4"/>
      <c r="X72" s="4">
        <f>COUNTIF($G73:$G$157,X$6)</f>
        <v>9</v>
      </c>
      <c r="Y72" s="4">
        <f t="shared" si="5"/>
        <v>0.50383491827211102</v>
      </c>
      <c r="Z72" s="4"/>
      <c r="AA72" s="4">
        <f>COUNTIF($G73:$G$157,AA$6)</f>
        <v>26</v>
      </c>
      <c r="AB72" s="4">
        <f t="shared" si="6"/>
        <v>0.31856930768287806</v>
      </c>
      <c r="AC72" s="4"/>
      <c r="AD72" s="4">
        <f>COUNTA($G73:$G$157)</f>
        <v>35</v>
      </c>
      <c r="AE72" s="4">
        <f t="shared" si="7"/>
        <v>0.82240422595498908</v>
      </c>
      <c r="AF72" s="7"/>
      <c r="AG72" s="4">
        <f t="shared" si="8"/>
        <v>-0.77248385118884089</v>
      </c>
      <c r="AH72" s="4"/>
    </row>
    <row r="73" spans="3:34" x14ac:dyDescent="0.25">
      <c r="C73" s="2">
        <v>6.5</v>
      </c>
      <c r="D73" s="2">
        <v>2.8</v>
      </c>
      <c r="E73" s="2">
        <v>4.5999999999999996</v>
      </c>
      <c r="F73" s="2">
        <v>1.5</v>
      </c>
      <c r="G73" s="2" t="s">
        <v>10</v>
      </c>
      <c r="H73" s="7"/>
      <c r="I73" s="4">
        <f>COUNTIF($G$8:$G73,I$6)</f>
        <v>0</v>
      </c>
      <c r="J73" s="4">
        <f t="shared" si="0"/>
        <v>0</v>
      </c>
      <c r="K73" s="4"/>
      <c r="L73" s="4">
        <f>COUNTIF($G$8:$G73,L$6)</f>
        <v>42</v>
      </c>
      <c r="M73" s="4">
        <f t="shared" si="1"/>
        <v>0.41495789782344117</v>
      </c>
      <c r="N73" s="4"/>
      <c r="O73" s="4">
        <f>COUNTIF($G$8:$G73,O$6)</f>
        <v>24</v>
      </c>
      <c r="P73" s="4">
        <f t="shared" si="2"/>
        <v>0.53070240677719904</v>
      </c>
      <c r="Q73" s="4"/>
      <c r="R73" s="4">
        <f>COUNTA(G$8:G73)</f>
        <v>66</v>
      </c>
      <c r="S73" s="4">
        <f t="shared" si="3"/>
        <v>0.94566030460064021</v>
      </c>
      <c r="T73" s="7"/>
      <c r="U73" s="4">
        <f>COUNTIF($G74:$G$157,U$6)</f>
        <v>0</v>
      </c>
      <c r="V73" s="4">
        <f t="shared" si="4"/>
        <v>0</v>
      </c>
      <c r="W73" s="4"/>
      <c r="X73" s="4">
        <f>COUNTIF($G74:$G$157,X$6)</f>
        <v>8</v>
      </c>
      <c r="Y73" s="4">
        <f t="shared" si="5"/>
        <v>0.49116772735302106</v>
      </c>
      <c r="Z73" s="4"/>
      <c r="AA73" s="4">
        <f>COUNTIF($G74:$G$157,AA$6)</f>
        <v>26</v>
      </c>
      <c r="AB73" s="4">
        <f t="shared" si="6"/>
        <v>0.29595885884824796</v>
      </c>
      <c r="AC73" s="4"/>
      <c r="AD73" s="4">
        <f>COUNTA($G74:$G$157)</f>
        <v>34</v>
      </c>
      <c r="AE73" s="4">
        <f t="shared" si="7"/>
        <v>0.78712658620126907</v>
      </c>
      <c r="AF73" s="7"/>
      <c r="AG73" s="4">
        <f t="shared" si="8"/>
        <v>-0.73278689080190929</v>
      </c>
      <c r="AH73" s="4"/>
    </row>
    <row r="74" spans="3:34" x14ac:dyDescent="0.25">
      <c r="C74" s="2">
        <v>6.5</v>
      </c>
      <c r="D74" s="2">
        <v>3</v>
      </c>
      <c r="E74" s="2">
        <v>5.5</v>
      </c>
      <c r="F74" s="2">
        <v>1.8</v>
      </c>
      <c r="G74" s="2" t="s">
        <v>11</v>
      </c>
      <c r="H74" s="7"/>
      <c r="I74" s="4">
        <f>COUNTIF($G$8:$G74,I$6)</f>
        <v>0</v>
      </c>
      <c r="J74" s="4">
        <f t="shared" ref="J74:J107" si="9">-IF(I74=0,0,(I74/$R74)*LOG(I74/$R74,2))</f>
        <v>0</v>
      </c>
      <c r="K74" s="4"/>
      <c r="L74" s="4">
        <f>COUNTIF($G$8:$G74,L$6)</f>
        <v>42</v>
      </c>
      <c r="M74" s="4">
        <f t="shared" ref="M74:M107" si="10">-IF(L74=0,0,(L74/$R74)*LOG(L74/$R74,2))</f>
        <v>0.42236439167938078</v>
      </c>
      <c r="N74" s="4"/>
      <c r="O74" s="4">
        <f>COUNTIF($G$8:$G74,O$6)</f>
        <v>25</v>
      </c>
      <c r="P74" s="4">
        <f t="shared" ref="P74:P107" si="11">-IF(O74=0,0,(O74/$R74)*LOG(O74/$R74,2))</f>
        <v>0.53068395547874914</v>
      </c>
      <c r="Q74" s="4"/>
      <c r="R74" s="4">
        <f>COUNTA(G$8:G74)</f>
        <v>67</v>
      </c>
      <c r="S74" s="4">
        <f t="shared" ref="S74:S107" si="12">J74+M74+P74</f>
        <v>0.95304834715812992</v>
      </c>
      <c r="T74" s="7"/>
      <c r="U74" s="4">
        <f>COUNTIF($G75:$G$157,U$6)</f>
        <v>0</v>
      </c>
      <c r="V74" s="4">
        <f t="shared" ref="V74:V107" si="13">-IF(U74=0,0,(U74/$AD74)*LOG(U74/$AD74,2))</f>
        <v>0</v>
      </c>
      <c r="W74" s="4"/>
      <c r="X74" s="4">
        <f>COUNTIF($G75:$G$157,X$6)</f>
        <v>8</v>
      </c>
      <c r="Y74" s="4">
        <f t="shared" ref="Y74:Y107" si="14">-IF(X74=0,0,(X74/$AD74)*LOG(X74/$AD74,2))</f>
        <v>0.49561069560204934</v>
      </c>
      <c r="Z74" s="4"/>
      <c r="AA74" s="4">
        <f>COUNTIF($G75:$G$157,AA$6)</f>
        <v>25</v>
      </c>
      <c r="AB74" s="4">
        <f t="shared" ref="AB74:AB107" si="15">-IF(AA74=0,0,(AA74/$AD74)*LOG(AA74/$AD74,2))</f>
        <v>0.30343782544221876</v>
      </c>
      <c r="AC74" s="4"/>
      <c r="AD74" s="4">
        <f>COUNTA($G75:$G$157)</f>
        <v>33</v>
      </c>
      <c r="AE74" s="4">
        <f t="shared" ref="AE74:AE107" si="16">V74+Y74+AB74</f>
        <v>0.79904852104426816</v>
      </c>
      <c r="AF74" s="7"/>
      <c r="AG74" s="4">
        <f t="shared" ref="AG74:AG107" si="17">$B$6-S74-AE74</f>
        <v>-0.75209686820239807</v>
      </c>
      <c r="AH74" s="4"/>
    </row>
    <row r="75" spans="3:34" x14ac:dyDescent="0.25">
      <c r="C75" s="2">
        <v>6.5</v>
      </c>
      <c r="D75" s="2">
        <v>3.2</v>
      </c>
      <c r="E75" s="2">
        <v>5.0999999999999996</v>
      </c>
      <c r="F75" s="2">
        <v>2</v>
      </c>
      <c r="G75" s="2" t="s">
        <v>11</v>
      </c>
      <c r="H75" s="7"/>
      <c r="I75" s="4">
        <f>COUNTIF($G$8:$G75,I$6)</f>
        <v>0</v>
      </c>
      <c r="J75" s="4">
        <f t="shared" si="9"/>
        <v>0</v>
      </c>
      <c r="K75" s="4"/>
      <c r="L75" s="4">
        <f>COUNTIF($G$8:$G75,L$6)</f>
        <v>42</v>
      </c>
      <c r="M75" s="4">
        <f t="shared" si="10"/>
        <v>0.42935452317362238</v>
      </c>
      <c r="N75" s="4"/>
      <c r="O75" s="4">
        <f>COUNTIF($G$8:$G75,O$6)</f>
        <v>26</v>
      </c>
      <c r="P75" s="4">
        <f t="shared" si="11"/>
        <v>0.53033237060059457</v>
      </c>
      <c r="Q75" s="4"/>
      <c r="R75" s="4">
        <f>COUNTA(G$8:G75)</f>
        <v>68</v>
      </c>
      <c r="S75" s="4">
        <f t="shared" si="12"/>
        <v>0.9596868937742169</v>
      </c>
      <c r="T75" s="7"/>
      <c r="U75" s="4">
        <f>COUNTIF($G76:$G$157,U$6)</f>
        <v>0</v>
      </c>
      <c r="V75" s="4">
        <f t="shared" si="13"/>
        <v>0</v>
      </c>
      <c r="W75" s="4"/>
      <c r="X75" s="4">
        <f>COUNTIF($G76:$G$157,X$6)</f>
        <v>8</v>
      </c>
      <c r="Y75" s="4">
        <f t="shared" si="14"/>
        <v>0.5</v>
      </c>
      <c r="Z75" s="4"/>
      <c r="AA75" s="4">
        <f>COUNTIF($G76:$G$157,AA$6)</f>
        <v>24</v>
      </c>
      <c r="AB75" s="4">
        <f t="shared" si="15"/>
        <v>0.31127812445913283</v>
      </c>
      <c r="AC75" s="4"/>
      <c r="AD75" s="4">
        <f>COUNTA($G76:$G$157)</f>
        <v>32</v>
      </c>
      <c r="AE75" s="4">
        <f t="shared" si="16"/>
        <v>0.81127812445913283</v>
      </c>
      <c r="AF75" s="7"/>
      <c r="AG75" s="4">
        <f t="shared" si="17"/>
        <v>-0.77096501823334973</v>
      </c>
      <c r="AH75" s="4"/>
    </row>
    <row r="76" spans="3:34" x14ac:dyDescent="0.25">
      <c r="C76" s="2">
        <v>6.5</v>
      </c>
      <c r="D76" s="2">
        <v>3</v>
      </c>
      <c r="E76" s="2">
        <v>5.2</v>
      </c>
      <c r="F76" s="2">
        <v>2</v>
      </c>
      <c r="G76" s="2" t="s">
        <v>11</v>
      </c>
      <c r="H76" s="7"/>
      <c r="I76" s="4">
        <f>COUNTIF($G$8:$G76,I$6)</f>
        <v>0</v>
      </c>
      <c r="J76" s="4">
        <f t="shared" si="9"/>
        <v>0</v>
      </c>
      <c r="K76" s="4"/>
      <c r="L76" s="4">
        <f>COUNTIF($G$8:$G76,L$6)</f>
        <v>42</v>
      </c>
      <c r="M76" s="4">
        <f t="shared" si="10"/>
        <v>0.43595210765181397</v>
      </c>
      <c r="N76" s="4"/>
      <c r="O76" s="4">
        <f>COUNTIF($G$8:$G76,O$6)</f>
        <v>27</v>
      </c>
      <c r="P76" s="4">
        <f t="shared" si="11"/>
        <v>0.5296840257187958</v>
      </c>
      <c r="Q76" s="4"/>
      <c r="R76" s="4">
        <f>COUNTA(G$8:G76)</f>
        <v>69</v>
      </c>
      <c r="S76" s="4">
        <f t="shared" si="12"/>
        <v>0.96563613337060983</v>
      </c>
      <c r="T76" s="7"/>
      <c r="U76" s="4">
        <f>COUNTIF($G77:$G$157,U$6)</f>
        <v>0</v>
      </c>
      <c r="V76" s="4">
        <f t="shared" si="13"/>
        <v>0</v>
      </c>
      <c r="W76" s="4"/>
      <c r="X76" s="4">
        <f>COUNTIF($G77:$G$157,X$6)</f>
        <v>8</v>
      </c>
      <c r="Y76" s="4">
        <f t="shared" si="14"/>
        <v>0.50430872526112913</v>
      </c>
      <c r="Z76" s="4"/>
      <c r="AA76" s="4">
        <f>COUNTIF($G77:$G$157,AA$6)</f>
        <v>23</v>
      </c>
      <c r="AB76" s="4">
        <f t="shared" si="15"/>
        <v>0.31950290805118819</v>
      </c>
      <c r="AC76" s="4"/>
      <c r="AD76" s="4">
        <f>COUNTA($G77:$G$157)</f>
        <v>31</v>
      </c>
      <c r="AE76" s="4">
        <f t="shared" si="16"/>
        <v>0.82381163331231733</v>
      </c>
      <c r="AF76" s="7"/>
      <c r="AG76" s="4">
        <f t="shared" si="17"/>
        <v>-0.78944776668292715</v>
      </c>
      <c r="AH76" s="4"/>
    </row>
    <row r="77" spans="3:34" x14ac:dyDescent="0.25">
      <c r="C77" s="2">
        <v>6.5</v>
      </c>
      <c r="D77" s="2">
        <v>3</v>
      </c>
      <c r="E77" s="2">
        <v>5.8</v>
      </c>
      <c r="F77" s="2">
        <v>2.2000000000000002</v>
      </c>
      <c r="G77" s="2" t="s">
        <v>11</v>
      </c>
      <c r="H77" s="7"/>
      <c r="I77" s="4">
        <f>COUNTIF($G$8:$G77,I$6)</f>
        <v>0</v>
      </c>
      <c r="J77" s="4">
        <f t="shared" si="9"/>
        <v>0</v>
      </c>
      <c r="K77" s="4"/>
      <c r="L77" s="4">
        <f>COUNTIF($G$8:$G77,L$6)</f>
        <v>42</v>
      </c>
      <c r="M77" s="4">
        <f t="shared" si="10"/>
        <v>0.44217935649972373</v>
      </c>
      <c r="N77" s="4"/>
      <c r="O77" s="4">
        <f>COUNTIF($G$8:$G77,O$6)</f>
        <v>28</v>
      </c>
      <c r="P77" s="4">
        <f t="shared" si="11"/>
        <v>0.52877123795494485</v>
      </c>
      <c r="Q77" s="4"/>
      <c r="R77" s="4">
        <f>COUNTA(G$8:G77)</f>
        <v>70</v>
      </c>
      <c r="S77" s="4">
        <f t="shared" si="12"/>
        <v>0.97095059445466858</v>
      </c>
      <c r="T77" s="7"/>
      <c r="U77" s="4">
        <f>COUNTIF($G78:$G$157,U$6)</f>
        <v>0</v>
      </c>
      <c r="V77" s="4">
        <f t="shared" si="13"/>
        <v>0</v>
      </c>
      <c r="W77" s="4"/>
      <c r="X77" s="4">
        <f>COUNTIF($G78:$G$157,X$6)</f>
        <v>8</v>
      </c>
      <c r="Y77" s="4">
        <f t="shared" si="14"/>
        <v>0.50850415882893829</v>
      </c>
      <c r="Z77" s="4"/>
      <c r="AA77" s="4">
        <f>COUNTIF($G78:$G$157,AA$6)</f>
        <v>22</v>
      </c>
      <c r="AB77" s="4">
        <f t="shared" si="15"/>
        <v>0.32813658311222904</v>
      </c>
      <c r="AC77" s="4"/>
      <c r="AD77" s="4">
        <f>COUNTA($G78:$G$157)</f>
        <v>30</v>
      </c>
      <c r="AE77" s="4">
        <f t="shared" si="16"/>
        <v>0.83664074194116733</v>
      </c>
      <c r="AF77" s="7"/>
      <c r="AG77" s="4">
        <f t="shared" si="17"/>
        <v>-0.80759133639583591</v>
      </c>
      <c r="AH77" s="4"/>
    </row>
    <row r="78" spans="3:34" x14ac:dyDescent="0.25">
      <c r="C78" s="2">
        <v>6.6</v>
      </c>
      <c r="D78" s="2">
        <v>2.9</v>
      </c>
      <c r="E78" s="2">
        <v>4.5999999999999996</v>
      </c>
      <c r="F78" s="2">
        <v>1.3</v>
      </c>
      <c r="G78" s="2" t="s">
        <v>10</v>
      </c>
      <c r="H78" s="7"/>
      <c r="I78" s="4">
        <f>COUNTIF($G$8:$G78,I$6)</f>
        <v>0</v>
      </c>
      <c r="J78" s="4">
        <f t="shared" si="9"/>
        <v>0</v>
      </c>
      <c r="K78" s="4"/>
      <c r="L78" s="4">
        <f>COUNTIF($G$8:$G78,L$6)</f>
        <v>43</v>
      </c>
      <c r="M78" s="4">
        <f t="shared" si="10"/>
        <v>0.43816537586635379</v>
      </c>
      <c r="N78" s="4"/>
      <c r="O78" s="4">
        <f>COUNTIF($G$8:$G78,O$6)</f>
        <v>28</v>
      </c>
      <c r="P78" s="4">
        <f t="shared" si="11"/>
        <v>0.52939410603546733</v>
      </c>
      <c r="Q78" s="4"/>
      <c r="R78" s="4">
        <f>COUNTA(G$8:G78)</f>
        <v>71</v>
      </c>
      <c r="S78" s="4">
        <f t="shared" si="12"/>
        <v>0.96755948190182117</v>
      </c>
      <c r="T78" s="7"/>
      <c r="U78" s="4">
        <f>COUNTIF($G79:$G$157,U$6)</f>
        <v>0</v>
      </c>
      <c r="V78" s="4">
        <f t="shared" si="13"/>
        <v>0</v>
      </c>
      <c r="W78" s="4"/>
      <c r="X78" s="4">
        <f>COUNTIF($G79:$G$157,X$6)</f>
        <v>7</v>
      </c>
      <c r="Y78" s="4">
        <f t="shared" si="14"/>
        <v>0.49497870729275095</v>
      </c>
      <c r="Z78" s="4"/>
      <c r="AA78" s="4">
        <f>COUNTIF($G79:$G$157,AA$6)</f>
        <v>22</v>
      </c>
      <c r="AB78" s="4">
        <f t="shared" si="15"/>
        <v>0.30234780285469137</v>
      </c>
      <c r="AC78" s="4"/>
      <c r="AD78" s="4">
        <f>COUNTA($G79:$G$157)</f>
        <v>29</v>
      </c>
      <c r="AE78" s="4">
        <f t="shared" si="16"/>
        <v>0.79732651014744227</v>
      </c>
      <c r="AF78" s="7"/>
      <c r="AG78" s="4">
        <f t="shared" si="17"/>
        <v>-0.76488599204926344</v>
      </c>
      <c r="AH78" s="4"/>
    </row>
    <row r="79" spans="3:34" x14ac:dyDescent="0.25">
      <c r="C79" s="2">
        <v>6.6</v>
      </c>
      <c r="D79" s="2">
        <v>3</v>
      </c>
      <c r="E79" s="2">
        <v>4.4000000000000004</v>
      </c>
      <c r="F79" s="2">
        <v>1.4</v>
      </c>
      <c r="G79" s="2" t="s">
        <v>10</v>
      </c>
      <c r="H79" s="7"/>
      <c r="I79" s="4">
        <f>COUNTIF($G$8:$G79,I$6)</f>
        <v>0</v>
      </c>
      <c r="J79" s="4">
        <f t="shared" si="9"/>
        <v>0</v>
      </c>
      <c r="K79" s="4"/>
      <c r="L79" s="4">
        <f>COUNTIF($G$8:$G79,L$6)</f>
        <v>44</v>
      </c>
      <c r="M79" s="4">
        <f t="shared" si="10"/>
        <v>0.4341904006030648</v>
      </c>
      <c r="N79" s="4"/>
      <c r="O79" s="4">
        <f>COUNTIF($G$8:$G79,O$6)</f>
        <v>28</v>
      </c>
      <c r="P79" s="4">
        <f t="shared" si="11"/>
        <v>0.52988836420516439</v>
      </c>
      <c r="Q79" s="4"/>
      <c r="R79" s="4">
        <f>COUNTA(G$8:G79)</f>
        <v>72</v>
      </c>
      <c r="S79" s="4">
        <f t="shared" si="12"/>
        <v>0.96407876480822918</v>
      </c>
      <c r="T79" s="7"/>
      <c r="U79" s="4">
        <f>COUNTIF($G80:$G$157,U$6)</f>
        <v>0</v>
      </c>
      <c r="V79" s="4">
        <f t="shared" si="13"/>
        <v>0</v>
      </c>
      <c r="W79" s="4"/>
      <c r="X79" s="4">
        <f>COUNTIF($G80:$G$157,X$6)</f>
        <v>6</v>
      </c>
      <c r="Y79" s="4">
        <f t="shared" si="14"/>
        <v>0.47622694742923888</v>
      </c>
      <c r="Z79" s="4"/>
      <c r="AA79" s="4">
        <f>COUNTIF($G80:$G$157,AA$6)</f>
        <v>22</v>
      </c>
      <c r="AB79" s="4">
        <f t="shared" si="15"/>
        <v>0.27336830983024113</v>
      </c>
      <c r="AC79" s="4"/>
      <c r="AD79" s="4">
        <f>COUNTA($G80:$G$157)</f>
        <v>28</v>
      </c>
      <c r="AE79" s="4">
        <f t="shared" si="16"/>
        <v>0.74959525725947995</v>
      </c>
      <c r="AF79" s="7"/>
      <c r="AG79" s="4">
        <f t="shared" si="17"/>
        <v>-0.71367402206770914</v>
      </c>
      <c r="AH79" s="4"/>
    </row>
    <row r="80" spans="3:34" x14ac:dyDescent="0.25">
      <c r="C80" s="2">
        <v>6.7</v>
      </c>
      <c r="D80" s="2">
        <v>3.1</v>
      </c>
      <c r="E80" s="2">
        <v>4.4000000000000004</v>
      </c>
      <c r="F80" s="2">
        <v>1.4</v>
      </c>
      <c r="G80" s="2" t="s">
        <v>10</v>
      </c>
      <c r="H80" s="7"/>
      <c r="I80" s="4">
        <f>COUNTIF($G$8:$G80,I$6)</f>
        <v>0</v>
      </c>
      <c r="J80" s="4">
        <f t="shared" si="9"/>
        <v>0</v>
      </c>
      <c r="K80" s="4"/>
      <c r="L80" s="4">
        <f>COUNTIF($G$8:$G80,L$6)</f>
        <v>45</v>
      </c>
      <c r="M80" s="4">
        <f t="shared" si="10"/>
        <v>0.43025638102418373</v>
      </c>
      <c r="N80" s="4"/>
      <c r="O80" s="4">
        <f>COUNTIF($G$8:$G80,O$6)</f>
        <v>28</v>
      </c>
      <c r="P80" s="4">
        <f t="shared" si="11"/>
        <v>0.53026232645243243</v>
      </c>
      <c r="Q80" s="4"/>
      <c r="R80" s="4">
        <f>COUNTA(G$8:G80)</f>
        <v>73</v>
      </c>
      <c r="S80" s="4">
        <f t="shared" si="12"/>
        <v>0.96051870747661616</v>
      </c>
      <c r="T80" s="7"/>
      <c r="U80" s="4">
        <f>COUNTIF($G81:$G$157,U$6)</f>
        <v>0</v>
      </c>
      <c r="V80" s="4">
        <f t="shared" si="13"/>
        <v>0</v>
      </c>
      <c r="W80" s="4"/>
      <c r="X80" s="4">
        <f>COUNTIF($G81:$G$157,X$6)</f>
        <v>5</v>
      </c>
      <c r="Y80" s="4">
        <f t="shared" si="14"/>
        <v>0.45054803838446417</v>
      </c>
      <c r="Z80" s="4"/>
      <c r="AA80" s="4">
        <f>COUNTIF($G81:$G$157,AA$6)</f>
        <v>22</v>
      </c>
      <c r="AB80" s="4">
        <f t="shared" si="15"/>
        <v>0.24074183102132479</v>
      </c>
      <c r="AC80" s="4"/>
      <c r="AD80" s="4">
        <f>COUNTA($G81:$G$157)</f>
        <v>27</v>
      </c>
      <c r="AE80" s="4">
        <f t="shared" si="16"/>
        <v>0.69128986940578896</v>
      </c>
      <c r="AF80" s="7"/>
      <c r="AG80" s="4">
        <f t="shared" si="17"/>
        <v>-0.65180857688240512</v>
      </c>
      <c r="AH80" s="4"/>
    </row>
    <row r="81" spans="3:34" x14ac:dyDescent="0.25">
      <c r="C81" s="2">
        <v>6.7</v>
      </c>
      <c r="D81" s="2">
        <v>3.1</v>
      </c>
      <c r="E81" s="2">
        <v>4.7</v>
      </c>
      <c r="F81" s="2">
        <v>1.5</v>
      </c>
      <c r="G81" s="2" t="s">
        <v>10</v>
      </c>
      <c r="H81" s="7"/>
      <c r="I81" s="4">
        <f>COUNTIF($G$8:$G81,I$6)</f>
        <v>0</v>
      </c>
      <c r="J81" s="4">
        <f t="shared" si="9"/>
        <v>0</v>
      </c>
      <c r="K81" s="4"/>
      <c r="L81" s="4">
        <f>COUNTIF($G$8:$G81,L$6)</f>
        <v>46</v>
      </c>
      <c r="M81" s="4">
        <f t="shared" si="10"/>
        <v>0.42636493027444727</v>
      </c>
      <c r="N81" s="4"/>
      <c r="O81" s="4">
        <f>COUNTIF($G$8:$G81,O$6)</f>
        <v>28</v>
      </c>
      <c r="P81" s="4">
        <f t="shared" si="11"/>
        <v>0.53052373540537412</v>
      </c>
      <c r="Q81" s="4"/>
      <c r="R81" s="4">
        <f>COUNTA(G$8:G81)</f>
        <v>74</v>
      </c>
      <c r="S81" s="4">
        <f t="shared" si="12"/>
        <v>0.95688866567982145</v>
      </c>
      <c r="T81" s="7"/>
      <c r="U81" s="4">
        <f>COUNTIF($G82:$G$157,U$6)</f>
        <v>0</v>
      </c>
      <c r="V81" s="4">
        <f t="shared" si="13"/>
        <v>0</v>
      </c>
      <c r="W81" s="4"/>
      <c r="X81" s="4">
        <f>COUNTIF($G82:$G$157,X$6)</f>
        <v>4</v>
      </c>
      <c r="Y81" s="4">
        <f t="shared" si="14"/>
        <v>0.4154522643293988</v>
      </c>
      <c r="Z81" s="4"/>
      <c r="AA81" s="4">
        <f>COUNTIF($G82:$G$157,AA$6)</f>
        <v>22</v>
      </c>
      <c r="AB81" s="4">
        <f t="shared" si="15"/>
        <v>0.20392993034936494</v>
      </c>
      <c r="AC81" s="4"/>
      <c r="AD81" s="4">
        <f>COUNTA($G82:$G$157)</f>
        <v>26</v>
      </c>
      <c r="AE81" s="4">
        <f t="shared" si="16"/>
        <v>0.61938219467876376</v>
      </c>
      <c r="AF81" s="7"/>
      <c r="AG81" s="4">
        <f t="shared" si="17"/>
        <v>-0.57627086035858521</v>
      </c>
      <c r="AH81" s="4"/>
    </row>
    <row r="82" spans="3:34" s="11" customFormat="1" x14ac:dyDescent="0.25">
      <c r="C82" s="4">
        <v>6.7</v>
      </c>
      <c r="D82" s="4">
        <v>3</v>
      </c>
      <c r="E82" s="4">
        <v>5</v>
      </c>
      <c r="F82" s="4">
        <v>1.7</v>
      </c>
      <c r="G82" s="4" t="s">
        <v>10</v>
      </c>
      <c r="H82" s="7"/>
      <c r="I82" s="4">
        <f>COUNTIF($G$8:$G82,I$6)</f>
        <v>0</v>
      </c>
      <c r="J82" s="4">
        <f t="shared" si="9"/>
        <v>0</v>
      </c>
      <c r="K82" s="4"/>
      <c r="L82" s="4">
        <f>COUNTIF($G$8:$G82,L$6)</f>
        <v>47</v>
      </c>
      <c r="M82" s="4">
        <f t="shared" si="10"/>
        <v>0.4225173656594326</v>
      </c>
      <c r="N82" s="4"/>
      <c r="O82" s="4">
        <f>COUNTIF($G$8:$G82,O$6)</f>
        <v>28</v>
      </c>
      <c r="P82" s="4">
        <f t="shared" si="11"/>
        <v>0.53067980688362337</v>
      </c>
      <c r="Q82" s="4"/>
      <c r="R82" s="4">
        <f>COUNTA(G$8:G82)</f>
        <v>75</v>
      </c>
      <c r="S82" s="4">
        <f t="shared" si="12"/>
        <v>0.95319717254305592</v>
      </c>
      <c r="T82" s="7"/>
      <c r="U82" s="4">
        <f>COUNTIF($G83:$G$157,U$6)</f>
        <v>0</v>
      </c>
      <c r="V82" s="4">
        <f t="shared" si="13"/>
        <v>0</v>
      </c>
      <c r="W82" s="4"/>
      <c r="X82" s="4">
        <f>COUNTIF($G83:$G$157,X$6)</f>
        <v>3</v>
      </c>
      <c r="Y82" s="4">
        <f t="shared" si="14"/>
        <v>0.36706724268642821</v>
      </c>
      <c r="Z82" s="4"/>
      <c r="AA82" s="4">
        <f>COUNTIF($G83:$G$157,AA$6)</f>
        <v>22</v>
      </c>
      <c r="AB82" s="4">
        <f t="shared" si="15"/>
        <v>0.16229362260093616</v>
      </c>
      <c r="AC82" s="4"/>
      <c r="AD82" s="4">
        <f>COUNTA($G83:$G$157)</f>
        <v>25</v>
      </c>
      <c r="AE82" s="4">
        <f t="shared" si="16"/>
        <v>0.52936086528736437</v>
      </c>
      <c r="AF82" s="7"/>
      <c r="AG82" s="4">
        <f t="shared" si="17"/>
        <v>-0.48255803783042028</v>
      </c>
      <c r="AH82" s="4"/>
    </row>
    <row r="83" spans="3:34" x14ac:dyDescent="0.25">
      <c r="C83" s="2">
        <v>6.7</v>
      </c>
      <c r="D83" s="2">
        <v>2.5</v>
      </c>
      <c r="E83" s="2">
        <v>5.8</v>
      </c>
      <c r="F83" s="2">
        <v>1.8</v>
      </c>
      <c r="G83" s="2" t="s">
        <v>11</v>
      </c>
      <c r="H83" s="7"/>
      <c r="I83" s="4">
        <f>COUNTIF($G$8:$G83,I$6)</f>
        <v>0</v>
      </c>
      <c r="J83" s="4">
        <f t="shared" si="9"/>
        <v>0</v>
      </c>
      <c r="K83" s="4"/>
      <c r="L83" s="4">
        <f>COUNTIF($G$8:$G83,L$6)</f>
        <v>47</v>
      </c>
      <c r="M83" s="4">
        <f t="shared" si="10"/>
        <v>0.42877522503946791</v>
      </c>
      <c r="N83" s="4"/>
      <c r="O83" s="4">
        <f>COUNTIF($G$8:$G83,O$6)</f>
        <v>29</v>
      </c>
      <c r="P83" s="4">
        <f t="shared" si="11"/>
        <v>0.53037432935742612</v>
      </c>
      <c r="Q83" s="4"/>
      <c r="R83" s="4">
        <f>COUNTA(G$8:G83)</f>
        <v>76</v>
      </c>
      <c r="S83" s="4">
        <f t="shared" si="12"/>
        <v>0.95914955439689398</v>
      </c>
      <c r="T83" s="7"/>
      <c r="U83" s="4">
        <f>COUNTIF($G84:$G$157,U$6)</f>
        <v>0</v>
      </c>
      <c r="V83" s="4">
        <f t="shared" si="13"/>
        <v>0</v>
      </c>
      <c r="W83" s="4"/>
      <c r="X83" s="4">
        <f>COUNTIF($G84:$G$157,X$6)</f>
        <v>3</v>
      </c>
      <c r="Y83" s="4">
        <f t="shared" si="14"/>
        <v>0.375</v>
      </c>
      <c r="Z83" s="4"/>
      <c r="AA83" s="4">
        <f>COUNTIF($G84:$G$157,AA$6)</f>
        <v>21</v>
      </c>
      <c r="AB83" s="4">
        <f t="shared" si="15"/>
        <v>0.16856444319959643</v>
      </c>
      <c r="AC83" s="4"/>
      <c r="AD83" s="4">
        <f>COUNTA($G84:$G$157)</f>
        <v>24</v>
      </c>
      <c r="AE83" s="4">
        <f t="shared" si="16"/>
        <v>0.5435644431995964</v>
      </c>
      <c r="AF83" s="7"/>
      <c r="AG83" s="4">
        <f t="shared" si="17"/>
        <v>-0.50271399759649038</v>
      </c>
      <c r="AH83" s="4"/>
    </row>
    <row r="84" spans="3:34" x14ac:dyDescent="0.25">
      <c r="C84" s="2">
        <v>6.7</v>
      </c>
      <c r="D84" s="2">
        <v>3.3</v>
      </c>
      <c r="E84" s="2">
        <v>5.7</v>
      </c>
      <c r="F84" s="2">
        <v>2.1</v>
      </c>
      <c r="G84" s="2" t="s">
        <v>11</v>
      </c>
      <c r="H84" s="7"/>
      <c r="I84" s="4">
        <f>COUNTIF($G$8:$G84,I$6)</f>
        <v>0</v>
      </c>
      <c r="J84" s="4">
        <f t="shared" si="9"/>
        <v>0</v>
      </c>
      <c r="K84" s="4"/>
      <c r="L84" s="4">
        <f>COUNTIF($G$8:$G84,L$6)</f>
        <v>47</v>
      </c>
      <c r="M84" s="4">
        <f t="shared" si="10"/>
        <v>0.43471806991962875</v>
      </c>
      <c r="N84" s="4"/>
      <c r="O84" s="4">
        <f>COUNTIF($G$8:$G84,O$6)</f>
        <v>30</v>
      </c>
      <c r="P84" s="4">
        <f t="shared" si="11"/>
        <v>0.52982958899469457</v>
      </c>
      <c r="Q84" s="4"/>
      <c r="R84" s="4">
        <f>COUNTA(G$8:G84)</f>
        <v>77</v>
      </c>
      <c r="S84" s="4">
        <f t="shared" si="12"/>
        <v>0.96454765891432337</v>
      </c>
      <c r="T84" s="7"/>
      <c r="U84" s="4">
        <f>COUNTIF($G85:$G$157,U$6)</f>
        <v>0</v>
      </c>
      <c r="V84" s="4">
        <f t="shared" si="13"/>
        <v>0</v>
      </c>
      <c r="W84" s="4"/>
      <c r="X84" s="4">
        <f>COUNTIF($G85:$G$157,X$6)</f>
        <v>3</v>
      </c>
      <c r="Y84" s="4">
        <f t="shared" si="14"/>
        <v>0.38329558113076395</v>
      </c>
      <c r="Z84" s="4"/>
      <c r="AA84" s="4">
        <f>COUNTIF($G85:$G$157,AA$6)</f>
        <v>20</v>
      </c>
      <c r="AB84" s="4">
        <f t="shared" si="15"/>
        <v>0.17533379232143528</v>
      </c>
      <c r="AC84" s="4"/>
      <c r="AD84" s="4">
        <f>COUNTA($G85:$G$157)</f>
        <v>23</v>
      </c>
      <c r="AE84" s="4">
        <f t="shared" si="16"/>
        <v>0.55862937345219921</v>
      </c>
      <c r="AF84" s="7"/>
      <c r="AG84" s="4">
        <f t="shared" si="17"/>
        <v>-0.52317703236652258</v>
      </c>
      <c r="AH84" s="4"/>
    </row>
    <row r="85" spans="3:34" x14ac:dyDescent="0.25">
      <c r="C85" s="2">
        <v>6.7</v>
      </c>
      <c r="D85" s="2">
        <v>3</v>
      </c>
      <c r="E85" s="2">
        <v>5.2</v>
      </c>
      <c r="F85" s="2">
        <v>2.2999999999999998</v>
      </c>
      <c r="G85" s="2" t="s">
        <v>11</v>
      </c>
      <c r="H85" s="7"/>
      <c r="I85" s="4">
        <f>COUNTIF($G$8:$G85,I$6)</f>
        <v>0</v>
      </c>
      <c r="J85" s="4">
        <f t="shared" si="9"/>
        <v>0</v>
      </c>
      <c r="K85" s="4"/>
      <c r="L85" s="4">
        <f>COUNTIF($G$8:$G85,L$6)</f>
        <v>47</v>
      </c>
      <c r="M85" s="4">
        <f t="shared" si="10"/>
        <v>0.44036190073944503</v>
      </c>
      <c r="N85" s="4"/>
      <c r="O85" s="4">
        <f>COUNTIF($G$8:$G85,O$6)</f>
        <v>31</v>
      </c>
      <c r="P85" s="4">
        <f t="shared" si="11"/>
        <v>0.52906901490687908</v>
      </c>
      <c r="Q85" s="4"/>
      <c r="R85" s="4">
        <f>COUNTA(G$8:G85)</f>
        <v>78</v>
      </c>
      <c r="S85" s="4">
        <f t="shared" si="12"/>
        <v>0.96943091564632411</v>
      </c>
      <c r="T85" s="7"/>
      <c r="U85" s="4">
        <f>COUNTIF($G86:$G$157,U$6)</f>
        <v>0</v>
      </c>
      <c r="V85" s="4">
        <f t="shared" si="13"/>
        <v>0</v>
      </c>
      <c r="W85" s="4"/>
      <c r="X85" s="4">
        <f>COUNTIF($G86:$G$157,X$6)</f>
        <v>3</v>
      </c>
      <c r="Y85" s="4">
        <f t="shared" si="14"/>
        <v>0.39197306153401923</v>
      </c>
      <c r="Z85" s="4"/>
      <c r="AA85" s="4">
        <f>COUNTIF($G86:$G$157,AA$6)</f>
        <v>19</v>
      </c>
      <c r="AB85" s="4">
        <f t="shared" si="15"/>
        <v>0.18266263630366017</v>
      </c>
      <c r="AC85" s="4"/>
      <c r="AD85" s="4">
        <f>COUNTA($G86:$G$157)</f>
        <v>22</v>
      </c>
      <c r="AE85" s="4">
        <f t="shared" si="16"/>
        <v>0.57463569783767943</v>
      </c>
      <c r="AF85" s="7"/>
      <c r="AG85" s="4">
        <f t="shared" si="17"/>
        <v>-0.54406661348400354</v>
      </c>
      <c r="AH85" s="4"/>
    </row>
    <row r="86" spans="3:34" x14ac:dyDescent="0.25">
      <c r="C86" s="2">
        <v>6.7</v>
      </c>
      <c r="D86" s="2">
        <v>3.1</v>
      </c>
      <c r="E86" s="2">
        <v>5.6</v>
      </c>
      <c r="F86" s="2">
        <v>2.4</v>
      </c>
      <c r="G86" s="2" t="s">
        <v>11</v>
      </c>
      <c r="H86" s="7"/>
      <c r="I86" s="4">
        <f>COUNTIF($G$8:$G86,I$6)</f>
        <v>0</v>
      </c>
      <c r="J86" s="4">
        <f t="shared" si="9"/>
        <v>0</v>
      </c>
      <c r="K86" s="4"/>
      <c r="L86" s="4">
        <f>COUNTIF($G$8:$G86,L$6)</f>
        <v>47</v>
      </c>
      <c r="M86" s="4">
        <f t="shared" si="10"/>
        <v>0.44572176120854279</v>
      </c>
      <c r="N86" s="4"/>
      <c r="O86" s="4">
        <f>COUNTIF($G$8:$G86,O$6)</f>
        <v>32</v>
      </c>
      <c r="P86" s="4">
        <f t="shared" si="11"/>
        <v>0.52811372078059859</v>
      </c>
      <c r="Q86" s="4"/>
      <c r="R86" s="4">
        <f>COUNTA(G$8:G86)</f>
        <v>79</v>
      </c>
      <c r="S86" s="4">
        <f t="shared" si="12"/>
        <v>0.97383548198914138</v>
      </c>
      <c r="T86" s="7"/>
      <c r="U86" s="4">
        <f>COUNTIF($G87:$G$157,U$6)</f>
        <v>0</v>
      </c>
      <c r="V86" s="4">
        <f t="shared" si="13"/>
        <v>0</v>
      </c>
      <c r="W86" s="4"/>
      <c r="X86" s="4">
        <f>COUNTIF($G87:$G$157,X$6)</f>
        <v>3</v>
      </c>
      <c r="Y86" s="4">
        <f t="shared" si="14"/>
        <v>0.40105070315108637</v>
      </c>
      <c r="Z86" s="4"/>
      <c r="AA86" s="4">
        <f>COUNTIF($G87:$G$157,AA$6)</f>
        <v>18</v>
      </c>
      <c r="AB86" s="4">
        <f t="shared" si="15"/>
        <v>0.19062207543124116</v>
      </c>
      <c r="AC86" s="4"/>
      <c r="AD86" s="4">
        <f>COUNTA($G87:$G$157)</f>
        <v>21</v>
      </c>
      <c r="AE86" s="4">
        <f t="shared" si="16"/>
        <v>0.59167277858232747</v>
      </c>
      <c r="AF86" s="7"/>
      <c r="AG86" s="4">
        <f t="shared" si="17"/>
        <v>-0.56550826057146886</v>
      </c>
      <c r="AH86" s="4"/>
    </row>
    <row r="87" spans="3:34" x14ac:dyDescent="0.25">
      <c r="C87" s="2">
        <v>6.7</v>
      </c>
      <c r="D87" s="2">
        <v>3.3</v>
      </c>
      <c r="E87" s="2">
        <v>5.7</v>
      </c>
      <c r="F87" s="2">
        <v>2.5</v>
      </c>
      <c r="G87" s="2" t="s">
        <v>11</v>
      </c>
      <c r="H87" s="7"/>
      <c r="I87" s="4">
        <f>COUNTIF($G$8:$G87,I$6)</f>
        <v>0</v>
      </c>
      <c r="J87" s="4">
        <f t="shared" si="9"/>
        <v>0</v>
      </c>
      <c r="K87" s="4"/>
      <c r="L87" s="4">
        <f>COUNTIF($G$8:$G87,L$6)</f>
        <v>47</v>
      </c>
      <c r="M87" s="4">
        <f t="shared" si="10"/>
        <v>0.45081180538571342</v>
      </c>
      <c r="N87" s="4"/>
      <c r="O87" s="4">
        <f>COUNTIF($G$8:$G87,O$6)</f>
        <v>33</v>
      </c>
      <c r="P87" s="4">
        <f t="shared" si="11"/>
        <v>0.52698276490567497</v>
      </c>
      <c r="Q87" s="4"/>
      <c r="R87" s="4">
        <f>COUNTA(G$8:G87)</f>
        <v>80</v>
      </c>
      <c r="S87" s="4">
        <f t="shared" si="12"/>
        <v>0.97779457029138839</v>
      </c>
      <c r="T87" s="7"/>
      <c r="U87" s="4">
        <f>COUNTIF($G88:$G$157,U$6)</f>
        <v>0</v>
      </c>
      <c r="V87" s="4">
        <f t="shared" si="13"/>
        <v>0</v>
      </c>
      <c r="W87" s="4"/>
      <c r="X87" s="4">
        <f>COUNTIF($G88:$G$157,X$6)</f>
        <v>3</v>
      </c>
      <c r="Y87" s="4">
        <f t="shared" si="14"/>
        <v>0.41054483912493089</v>
      </c>
      <c r="Z87" s="4"/>
      <c r="AA87" s="4">
        <f>COUNTIF($G88:$G$157,AA$6)</f>
        <v>17</v>
      </c>
      <c r="AB87" s="4">
        <f t="shared" si="15"/>
        <v>0.19929546559146952</v>
      </c>
      <c r="AC87" s="4"/>
      <c r="AD87" s="4">
        <f>COUNTA($G88:$G$157)</f>
        <v>20</v>
      </c>
      <c r="AE87" s="4">
        <f t="shared" si="16"/>
        <v>0.60984030471640038</v>
      </c>
      <c r="AF87" s="7"/>
      <c r="AG87" s="4">
        <f t="shared" si="17"/>
        <v>-0.58763487500778877</v>
      </c>
      <c r="AH87" s="4"/>
    </row>
    <row r="88" spans="3:34" x14ac:dyDescent="0.25">
      <c r="C88" s="2">
        <v>6.8</v>
      </c>
      <c r="D88" s="2">
        <v>2.8</v>
      </c>
      <c r="E88" s="2">
        <v>4.8</v>
      </c>
      <c r="F88" s="2">
        <v>1.4</v>
      </c>
      <c r="G88" s="2" t="s">
        <v>10</v>
      </c>
      <c r="H88" s="7"/>
      <c r="I88" s="4">
        <f>COUNTIF($G$8:$G88,I$6)</f>
        <v>0</v>
      </c>
      <c r="J88" s="4">
        <f t="shared" si="9"/>
        <v>0</v>
      </c>
      <c r="K88" s="4"/>
      <c r="L88" s="4">
        <f>COUNTIF($G$8:$G88,L$6)</f>
        <v>48</v>
      </c>
      <c r="M88" s="4">
        <f t="shared" si="10"/>
        <v>0.44734074202279622</v>
      </c>
      <c r="N88" s="4"/>
      <c r="O88" s="4">
        <f>COUNTIF($G$8:$G88,O$6)</f>
        <v>33</v>
      </c>
      <c r="P88" s="4">
        <f t="shared" si="11"/>
        <v>0.52777832291806981</v>
      </c>
      <c r="Q88" s="4"/>
      <c r="R88" s="4">
        <f>COUNTA(G$8:G88)</f>
        <v>81</v>
      </c>
      <c r="S88" s="4">
        <f t="shared" si="12"/>
        <v>0.97511906494086609</v>
      </c>
      <c r="T88" s="7"/>
      <c r="U88" s="4">
        <f>COUNTIF($G89:$G$157,U$6)</f>
        <v>0</v>
      </c>
      <c r="V88" s="4">
        <f t="shared" si="13"/>
        <v>0</v>
      </c>
      <c r="W88" s="4"/>
      <c r="X88" s="4">
        <f>COUNTIF($G89:$G$157,X$6)</f>
        <v>2</v>
      </c>
      <c r="Y88" s="4">
        <f t="shared" si="14"/>
        <v>0.34188710667827216</v>
      </c>
      <c r="Z88" s="4"/>
      <c r="AA88" s="4">
        <f>COUNTIF($G89:$G$157,AA$6)</f>
        <v>17</v>
      </c>
      <c r="AB88" s="4">
        <f t="shared" si="15"/>
        <v>0.14357365406764125</v>
      </c>
      <c r="AC88" s="4"/>
      <c r="AD88" s="4">
        <f>COUNTA($G89:$G$157)</f>
        <v>19</v>
      </c>
      <c r="AE88" s="4">
        <f t="shared" si="16"/>
        <v>0.48546076074591338</v>
      </c>
      <c r="AF88" s="7"/>
      <c r="AG88" s="4">
        <f t="shared" si="17"/>
        <v>-0.46057982568677946</v>
      </c>
      <c r="AH88" s="4"/>
    </row>
    <row r="89" spans="3:34" x14ac:dyDescent="0.25">
      <c r="C89" s="2">
        <v>6.8</v>
      </c>
      <c r="D89" s="2">
        <v>3</v>
      </c>
      <c r="E89" s="2">
        <v>5.5</v>
      </c>
      <c r="F89" s="2">
        <v>2.1</v>
      </c>
      <c r="G89" s="2" t="s">
        <v>11</v>
      </c>
      <c r="H89" s="7"/>
      <c r="I89" s="4">
        <f>COUNTIF($G$8:$G89,I$6)</f>
        <v>0</v>
      </c>
      <c r="J89" s="4">
        <f t="shared" si="9"/>
        <v>0</v>
      </c>
      <c r="K89" s="4"/>
      <c r="L89" s="4">
        <f>COUNTIF($G$8:$G89,L$6)</f>
        <v>48</v>
      </c>
      <c r="M89" s="4">
        <f t="shared" si="10"/>
        <v>0.45224751447625028</v>
      </c>
      <c r="N89" s="4"/>
      <c r="O89" s="4">
        <f>COUNTIF($G$8:$G89,O$6)</f>
        <v>34</v>
      </c>
      <c r="P89" s="4">
        <f t="shared" si="11"/>
        <v>0.52662233603052822</v>
      </c>
      <c r="Q89" s="4"/>
      <c r="R89" s="4">
        <f>COUNTA(G$8:G89)</f>
        <v>82</v>
      </c>
      <c r="S89" s="4">
        <f t="shared" si="12"/>
        <v>0.97886985050677855</v>
      </c>
      <c r="T89" s="7"/>
      <c r="U89" s="4">
        <f>COUNTIF($G90:$G$157,U$6)</f>
        <v>0</v>
      </c>
      <c r="V89" s="4">
        <f t="shared" si="13"/>
        <v>0</v>
      </c>
      <c r="W89" s="4"/>
      <c r="X89" s="4">
        <f>COUNTIF($G90:$G$157,X$6)</f>
        <v>2</v>
      </c>
      <c r="Y89" s="4">
        <f t="shared" si="14"/>
        <v>0.3522138890491458</v>
      </c>
      <c r="Z89" s="4"/>
      <c r="AA89" s="4">
        <f>COUNTIF($G90:$G$157,AA$6)</f>
        <v>16</v>
      </c>
      <c r="AB89" s="4">
        <f t="shared" si="15"/>
        <v>0.15104444572649994</v>
      </c>
      <c r="AC89" s="4"/>
      <c r="AD89" s="4">
        <f>COUNTA($G90:$G$157)</f>
        <v>18</v>
      </c>
      <c r="AE89" s="4">
        <f t="shared" si="16"/>
        <v>0.50325833477564574</v>
      </c>
      <c r="AF89" s="7"/>
      <c r="AG89" s="4">
        <f t="shared" si="17"/>
        <v>-0.48212818528242429</v>
      </c>
      <c r="AH89" s="4"/>
    </row>
    <row r="90" spans="3:34" x14ac:dyDescent="0.25">
      <c r="C90" s="2">
        <v>6.8</v>
      </c>
      <c r="D90" s="2">
        <v>3.2</v>
      </c>
      <c r="E90" s="2">
        <v>5.9</v>
      </c>
      <c r="F90" s="2">
        <v>2.2999999999999998</v>
      </c>
      <c r="G90" s="2" t="s">
        <v>11</v>
      </c>
      <c r="H90" s="7"/>
      <c r="I90" s="4">
        <f>COUNTIF($G$8:$G90,I$6)</f>
        <v>0</v>
      </c>
      <c r="J90" s="4">
        <f t="shared" si="9"/>
        <v>0</v>
      </c>
      <c r="K90" s="4"/>
      <c r="L90" s="4">
        <f>COUNTIF($G$8:$G90,L$6)</f>
        <v>48</v>
      </c>
      <c r="M90" s="4">
        <f t="shared" si="10"/>
        <v>0.45691195987996253</v>
      </c>
      <c r="N90" s="4"/>
      <c r="O90" s="4">
        <f>COUNTIF($G$8:$G90,O$6)</f>
        <v>35</v>
      </c>
      <c r="P90" s="4">
        <f t="shared" si="11"/>
        <v>0.52531896992853666</v>
      </c>
      <c r="Q90" s="4"/>
      <c r="R90" s="4">
        <f>COUNTA(G$8:G90)</f>
        <v>83</v>
      </c>
      <c r="S90" s="4">
        <f t="shared" si="12"/>
        <v>0.98223092980849924</v>
      </c>
      <c r="T90" s="7"/>
      <c r="U90" s="4">
        <f>COUNTIF($G91:$G$157,U$6)</f>
        <v>0</v>
      </c>
      <c r="V90" s="4">
        <f t="shared" si="13"/>
        <v>0</v>
      </c>
      <c r="W90" s="4"/>
      <c r="X90" s="4">
        <f>COUNTIF($G91:$G$157,X$6)</f>
        <v>2</v>
      </c>
      <c r="Y90" s="4">
        <f t="shared" si="14"/>
        <v>0.36323092250003997</v>
      </c>
      <c r="Z90" s="4"/>
      <c r="AA90" s="4">
        <f>COUNTIF($G91:$G$157,AA$6)</f>
        <v>15</v>
      </c>
      <c r="AB90" s="4">
        <f t="shared" si="15"/>
        <v>0.1593284520369008</v>
      </c>
      <c r="AC90" s="4"/>
      <c r="AD90" s="4">
        <f>COUNTA($G91:$G$157)</f>
        <v>17</v>
      </c>
      <c r="AE90" s="4">
        <f t="shared" si="16"/>
        <v>0.52255937453694079</v>
      </c>
      <c r="AF90" s="7"/>
      <c r="AG90" s="4">
        <f t="shared" si="17"/>
        <v>-0.50479030434544003</v>
      </c>
      <c r="AH90" s="4"/>
    </row>
    <row r="91" spans="3:34" x14ac:dyDescent="0.25">
      <c r="C91" s="2">
        <v>6.9</v>
      </c>
      <c r="D91" s="2">
        <v>3.1</v>
      </c>
      <c r="E91" s="2">
        <v>4.9000000000000004</v>
      </c>
      <c r="F91" s="2">
        <v>1.5</v>
      </c>
      <c r="G91" s="2" t="s">
        <v>10</v>
      </c>
      <c r="H91" s="7"/>
      <c r="I91" s="4">
        <f>COUNTIF($G$8:$G91,I$6)</f>
        <v>0</v>
      </c>
      <c r="J91" s="4">
        <f t="shared" si="9"/>
        <v>0</v>
      </c>
      <c r="K91" s="4"/>
      <c r="L91" s="4">
        <f>COUNTIF($G$8:$G91,L$6)</f>
        <v>49</v>
      </c>
      <c r="M91" s="4">
        <f t="shared" si="10"/>
        <v>0.45360442088707198</v>
      </c>
      <c r="N91" s="4"/>
      <c r="O91" s="4">
        <f>COUNTIF($G$8:$G91,O$6)</f>
        <v>35</v>
      </c>
      <c r="P91" s="4">
        <f t="shared" si="11"/>
        <v>0.52626433576408072</v>
      </c>
      <c r="Q91" s="4"/>
      <c r="R91" s="4">
        <f>COUNTA(G$8:G91)</f>
        <v>84</v>
      </c>
      <c r="S91" s="4">
        <f t="shared" si="12"/>
        <v>0.97986875665115269</v>
      </c>
      <c r="T91" s="7"/>
      <c r="U91" s="4">
        <f>COUNTIF($G92:$G$157,U$6)</f>
        <v>0</v>
      </c>
      <c r="V91" s="4">
        <f t="shared" si="13"/>
        <v>0</v>
      </c>
      <c r="W91" s="4"/>
      <c r="X91" s="4">
        <f>COUNTIF($G92:$G$157,X$6)</f>
        <v>1</v>
      </c>
      <c r="Y91" s="4">
        <f t="shared" si="14"/>
        <v>0.25</v>
      </c>
      <c r="Z91" s="4"/>
      <c r="AA91" s="4">
        <f>COUNTIF($G92:$G$157,AA$6)</f>
        <v>15</v>
      </c>
      <c r="AB91" s="4">
        <f t="shared" si="15"/>
        <v>8.7290066617013884E-2</v>
      </c>
      <c r="AC91" s="4"/>
      <c r="AD91" s="4">
        <f>COUNTA($G92:$G$157)</f>
        <v>16</v>
      </c>
      <c r="AE91" s="4">
        <f t="shared" si="16"/>
        <v>0.33729006661701388</v>
      </c>
      <c r="AF91" s="7"/>
      <c r="AG91" s="4">
        <f t="shared" si="17"/>
        <v>-0.31715882326816658</v>
      </c>
      <c r="AH91" s="4"/>
    </row>
    <row r="92" spans="3:34" x14ac:dyDescent="0.25">
      <c r="C92" s="2">
        <v>6.9</v>
      </c>
      <c r="D92" s="2">
        <v>3.1</v>
      </c>
      <c r="E92" s="2">
        <v>5.4</v>
      </c>
      <c r="F92" s="2">
        <v>2.1</v>
      </c>
      <c r="G92" s="2" t="s">
        <v>11</v>
      </c>
      <c r="H92" s="7"/>
      <c r="I92" s="4">
        <f>COUNTIF($G$8:$G92,I$6)</f>
        <v>0</v>
      </c>
      <c r="J92" s="4">
        <f t="shared" si="9"/>
        <v>0</v>
      </c>
      <c r="K92" s="4"/>
      <c r="L92" s="4">
        <f>COUNTIF($G$8:$G92,L$6)</f>
        <v>49</v>
      </c>
      <c r="M92" s="4">
        <f t="shared" si="10"/>
        <v>0.45811027657767289</v>
      </c>
      <c r="N92" s="4"/>
      <c r="O92" s="4">
        <f>COUNTIF($G$8:$G92,O$6)</f>
        <v>36</v>
      </c>
      <c r="P92" s="4">
        <f t="shared" si="11"/>
        <v>0.52495027822392959</v>
      </c>
      <c r="Q92" s="4"/>
      <c r="R92" s="4">
        <f>COUNTA(G$8:G92)</f>
        <v>85</v>
      </c>
      <c r="S92" s="4">
        <f t="shared" si="12"/>
        <v>0.98306055480160248</v>
      </c>
      <c r="T92" s="7"/>
      <c r="U92" s="4">
        <f>COUNTIF($G93:$G$157,U$6)</f>
        <v>0</v>
      </c>
      <c r="V92" s="4">
        <f t="shared" si="13"/>
        <v>0</v>
      </c>
      <c r="W92" s="4"/>
      <c r="X92" s="4">
        <f>COUNTIF($G93:$G$157,X$6)</f>
        <v>1</v>
      </c>
      <c r="Y92" s="4">
        <f t="shared" si="14"/>
        <v>0.26045937304056793</v>
      </c>
      <c r="Z92" s="4"/>
      <c r="AA92" s="4">
        <f>COUNTIF($G93:$G$157,AA$6)</f>
        <v>14</v>
      </c>
      <c r="AB92" s="4">
        <f t="shared" si="15"/>
        <v>9.2899961980853443E-2</v>
      </c>
      <c r="AC92" s="4"/>
      <c r="AD92" s="4">
        <f>COUNTA($G93:$G$157)</f>
        <v>15</v>
      </c>
      <c r="AE92" s="4">
        <f t="shared" si="16"/>
        <v>0.35335933502142136</v>
      </c>
      <c r="AF92" s="7"/>
      <c r="AG92" s="4">
        <f t="shared" si="17"/>
        <v>-0.33641988982302384</v>
      </c>
      <c r="AH92" s="4"/>
    </row>
    <row r="93" spans="3:34" x14ac:dyDescent="0.25">
      <c r="C93" s="2">
        <v>6.9</v>
      </c>
      <c r="D93" s="2">
        <v>3.2</v>
      </c>
      <c r="E93" s="2">
        <v>5.7</v>
      </c>
      <c r="F93" s="2">
        <v>2.2999999999999998</v>
      </c>
      <c r="G93" s="2" t="s">
        <v>11</v>
      </c>
      <c r="H93" s="7"/>
      <c r="I93" s="4">
        <f>COUNTIF($G$8:$G93,I$6)</f>
        <v>0</v>
      </c>
      <c r="J93" s="4">
        <f t="shared" si="9"/>
        <v>0</v>
      </c>
      <c r="K93" s="4"/>
      <c r="L93" s="4">
        <f>COUNTIF($G$8:$G93,L$6)</f>
        <v>49</v>
      </c>
      <c r="M93" s="4">
        <f t="shared" si="10"/>
        <v>0.46239756533439064</v>
      </c>
      <c r="N93" s="4"/>
      <c r="O93" s="4">
        <f>COUNTIF($G$8:$G93,O$6)</f>
        <v>37</v>
      </c>
      <c r="P93" s="4">
        <f t="shared" si="11"/>
        <v>0.52351187669426147</v>
      </c>
      <c r="Q93" s="4"/>
      <c r="R93" s="4">
        <f>COUNTA(G$8:G93)</f>
        <v>86</v>
      </c>
      <c r="S93" s="4">
        <f t="shared" si="12"/>
        <v>0.98590944202865205</v>
      </c>
      <c r="T93" s="7"/>
      <c r="U93" s="4">
        <f>COUNTIF($G94:$G$157,U$6)</f>
        <v>0</v>
      </c>
      <c r="V93" s="4">
        <f t="shared" si="13"/>
        <v>0</v>
      </c>
      <c r="W93" s="4"/>
      <c r="X93" s="4">
        <f>COUNTIF($G94:$G$157,X$6)</f>
        <v>1</v>
      </c>
      <c r="Y93" s="4">
        <f t="shared" si="14"/>
        <v>0.27195392300411458</v>
      </c>
      <c r="Z93" s="4"/>
      <c r="AA93" s="4">
        <f>COUNTIF($G94:$G$157,AA$6)</f>
        <v>13</v>
      </c>
      <c r="AB93" s="4">
        <f t="shared" si="15"/>
        <v>9.9278403636761062E-2</v>
      </c>
      <c r="AC93" s="4"/>
      <c r="AD93" s="4">
        <f>COUNTA($G94:$G$157)</f>
        <v>14</v>
      </c>
      <c r="AE93" s="4">
        <f t="shared" si="16"/>
        <v>0.37123232664087563</v>
      </c>
      <c r="AF93" s="7"/>
      <c r="AG93" s="4">
        <f t="shared" si="17"/>
        <v>-0.35714176866952768</v>
      </c>
      <c r="AH93" s="4"/>
    </row>
    <row r="94" spans="3:34" s="4" customFormat="1" x14ac:dyDescent="0.25">
      <c r="C94" s="2">
        <v>6.9</v>
      </c>
      <c r="D94" s="2">
        <v>3.1</v>
      </c>
      <c r="E94" s="2">
        <v>5.0999999999999996</v>
      </c>
      <c r="F94" s="2">
        <v>2.2999999999999998</v>
      </c>
      <c r="G94" s="2" t="s">
        <v>11</v>
      </c>
      <c r="H94" s="7"/>
      <c r="I94" s="4">
        <f>COUNTIF($G$8:$G94,I$6)</f>
        <v>0</v>
      </c>
      <c r="J94" s="4">
        <f t="shared" si="9"/>
        <v>0</v>
      </c>
      <c r="L94" s="4">
        <f>COUNTIF($G$8:$G94,L$6)</f>
        <v>49</v>
      </c>
      <c r="M94" s="4">
        <f t="shared" si="10"/>
        <v>0.46647642453956878</v>
      </c>
      <c r="O94" s="4">
        <f>COUNTIF($G$8:$G94,O$6)</f>
        <v>38</v>
      </c>
      <c r="P94" s="4">
        <f t="shared" si="11"/>
        <v>0.52196100380914279</v>
      </c>
      <c r="R94" s="4">
        <f>COUNTA(G$8:G94)</f>
        <v>87</v>
      </c>
      <c r="S94" s="4">
        <f t="shared" si="12"/>
        <v>0.98843742834871162</v>
      </c>
      <c r="T94" s="7"/>
      <c r="U94" s="4">
        <f>COUNTIF($G95:$G$157,U$6)</f>
        <v>0</v>
      </c>
      <c r="V94" s="4">
        <f t="shared" si="13"/>
        <v>0</v>
      </c>
      <c r="X94" s="4">
        <f>COUNTIF($G95:$G$157,X$6)</f>
        <v>1</v>
      </c>
      <c r="Y94" s="4">
        <f t="shared" si="14"/>
        <v>0.28464920908777636</v>
      </c>
      <c r="AA94" s="4">
        <f>COUNTIF($G95:$G$157,AA$6)</f>
        <v>12</v>
      </c>
      <c r="AB94" s="4">
        <f t="shared" si="15"/>
        <v>0.10659435454147929</v>
      </c>
      <c r="AD94" s="4">
        <f>COUNTA($G95:$G$157)</f>
        <v>13</v>
      </c>
      <c r="AE94" s="4">
        <f t="shared" si="16"/>
        <v>0.39124356362925566</v>
      </c>
      <c r="AF94" s="7"/>
      <c r="AG94" s="4">
        <f t="shared" si="17"/>
        <v>-0.37968099197796729</v>
      </c>
    </row>
    <row r="95" spans="3:34" s="17" customFormat="1" x14ac:dyDescent="0.25">
      <c r="C95" s="17">
        <v>7</v>
      </c>
      <c r="D95" s="17">
        <v>3.2</v>
      </c>
      <c r="E95" s="17">
        <v>4.7</v>
      </c>
      <c r="F95" s="17">
        <v>1.4</v>
      </c>
      <c r="G95" s="17" t="s">
        <v>10</v>
      </c>
      <c r="I95" s="17">
        <f>COUNTIF($G$8:$G95,I$6)</f>
        <v>0</v>
      </c>
      <c r="J95" s="17">
        <f t="shared" si="9"/>
        <v>0</v>
      </c>
      <c r="L95" s="17">
        <f>COUNTIF($G$8:$G95,L$6)</f>
        <v>50</v>
      </c>
      <c r="M95" s="17">
        <f t="shared" si="10"/>
        <v>0.4633951300355526</v>
      </c>
      <c r="O95" s="17">
        <f>COUNTIF($G$8:$G95,O$6)</f>
        <v>38</v>
      </c>
      <c r="P95" s="17">
        <f t="shared" si="11"/>
        <v>0.52314949997001181</v>
      </c>
      <c r="R95" s="17">
        <f>COUNTA(G$8:G95)</f>
        <v>88</v>
      </c>
      <c r="S95" s="17">
        <f t="shared" si="12"/>
        <v>0.98654463000556447</v>
      </c>
      <c r="U95" s="17">
        <f>COUNTIF($G96:$G$157,U$6)</f>
        <v>0</v>
      </c>
      <c r="V95" s="17">
        <f t="shared" si="13"/>
        <v>0</v>
      </c>
      <c r="X95" s="17">
        <f>COUNTIF($G96:$G$157,X$6)</f>
        <v>0</v>
      </c>
      <c r="Y95" s="17">
        <f t="shared" si="14"/>
        <v>0</v>
      </c>
      <c r="AA95" s="17">
        <f>COUNTIF($G96:$G$157,AA$6)</f>
        <v>12</v>
      </c>
      <c r="AB95" s="17">
        <f t="shared" si="15"/>
        <v>0</v>
      </c>
      <c r="AD95" s="17">
        <f>COUNTA($G96:$G$157)</f>
        <v>12</v>
      </c>
      <c r="AE95" s="17">
        <f t="shared" si="16"/>
        <v>0</v>
      </c>
      <c r="AG95" s="17">
        <f t="shared" si="17"/>
        <v>1.3455369994435529E-2</v>
      </c>
      <c r="AH95" s="17">
        <v>7</v>
      </c>
    </row>
    <row r="96" spans="3:34" x14ac:dyDescent="0.25">
      <c r="C96" s="2">
        <v>7.1</v>
      </c>
      <c r="D96" s="2">
        <v>3</v>
      </c>
      <c r="E96" s="2">
        <v>5.9</v>
      </c>
      <c r="F96" s="2">
        <v>2.1</v>
      </c>
      <c r="G96" s="2" t="s">
        <v>11</v>
      </c>
      <c r="H96" s="7"/>
      <c r="I96" s="4">
        <f>COUNTIF($G$8:$G96,I$6)</f>
        <v>0</v>
      </c>
      <c r="J96" s="4">
        <f t="shared" si="9"/>
        <v>0</v>
      </c>
      <c r="K96" s="4"/>
      <c r="L96" s="4">
        <f>COUNTIF($G$8:$G96,L$6)</f>
        <v>50</v>
      </c>
      <c r="M96" s="4">
        <f t="shared" si="10"/>
        <v>0.46734676471442305</v>
      </c>
      <c r="N96" s="4"/>
      <c r="O96" s="4">
        <f>COUNTIF($G$8:$G96,O$6)</f>
        <v>39</v>
      </c>
      <c r="P96" s="4">
        <f t="shared" si="11"/>
        <v>0.5216058120456385</v>
      </c>
      <c r="Q96" s="4"/>
      <c r="R96" s="4">
        <f>COUNTA(G$8:G96)</f>
        <v>89</v>
      </c>
      <c r="S96" s="4">
        <f t="shared" si="12"/>
        <v>0.98895257676006154</v>
      </c>
      <c r="T96" s="7"/>
      <c r="U96" s="4">
        <f>COUNTIF($G97:$G$157,U$6)</f>
        <v>0</v>
      </c>
      <c r="V96" s="4">
        <f t="shared" si="13"/>
        <v>0</v>
      </c>
      <c r="W96" s="4"/>
      <c r="X96" s="4">
        <f>COUNTIF($G97:$G$157,X$6)</f>
        <v>0</v>
      </c>
      <c r="Y96" s="4">
        <f t="shared" si="14"/>
        <v>0</v>
      </c>
      <c r="Z96" s="4"/>
      <c r="AA96" s="4">
        <f>COUNTIF($G97:$G$157,AA$6)</f>
        <v>11</v>
      </c>
      <c r="AB96" s="4">
        <f t="shared" si="15"/>
        <v>0</v>
      </c>
      <c r="AC96" s="4"/>
      <c r="AD96" s="4">
        <f>COUNTA($G97:$G$157)</f>
        <v>11</v>
      </c>
      <c r="AE96" s="4">
        <f t="shared" si="16"/>
        <v>0</v>
      </c>
      <c r="AF96" s="7"/>
      <c r="AG96" s="4">
        <f t="shared" si="17"/>
        <v>1.1047423239938459E-2</v>
      </c>
      <c r="AH96" s="4"/>
    </row>
    <row r="97" spans="3:34" x14ac:dyDescent="0.25">
      <c r="C97" s="4">
        <v>7.2</v>
      </c>
      <c r="D97" s="4">
        <v>3</v>
      </c>
      <c r="E97" s="4">
        <v>5.8</v>
      </c>
      <c r="F97" s="4">
        <v>1.6</v>
      </c>
      <c r="G97" s="4" t="s">
        <v>11</v>
      </c>
      <c r="H97" s="7"/>
      <c r="I97" s="4">
        <f>COUNTIF($G$8:$G97,I$6)</f>
        <v>0</v>
      </c>
      <c r="J97" s="4">
        <f t="shared" si="9"/>
        <v>0</v>
      </c>
      <c r="K97" s="4"/>
      <c r="L97" s="4">
        <f>COUNTIF($G$8:$G97,L$6)</f>
        <v>50</v>
      </c>
      <c r="M97" s="4">
        <f t="shared" si="10"/>
        <v>0.4711093925305278</v>
      </c>
      <c r="N97" s="4"/>
      <c r="O97" s="4">
        <f>COUNTIF($G$8:$G97,O$6)</f>
        <v>40</v>
      </c>
      <c r="P97" s="4">
        <f t="shared" si="11"/>
        <v>0.51996666730769436</v>
      </c>
      <c r="Q97" s="4"/>
      <c r="R97" s="4">
        <f>COUNTA(G$8:G97)</f>
        <v>90</v>
      </c>
      <c r="S97" s="4">
        <f t="shared" si="12"/>
        <v>0.99107605983822222</v>
      </c>
      <c r="T97" s="7"/>
      <c r="U97" s="4">
        <f>COUNTIF($G98:$G$157,U$6)</f>
        <v>0</v>
      </c>
      <c r="V97" s="4">
        <f t="shared" si="13"/>
        <v>0</v>
      </c>
      <c r="W97" s="4"/>
      <c r="X97" s="4">
        <f>COUNTIF($G98:$G$157,X$6)</f>
        <v>0</v>
      </c>
      <c r="Y97" s="4">
        <f t="shared" si="14"/>
        <v>0</v>
      </c>
      <c r="Z97" s="4"/>
      <c r="AA97" s="4">
        <f>COUNTIF($G98:$G$157,AA$6)</f>
        <v>10</v>
      </c>
      <c r="AB97" s="4">
        <f t="shared" si="15"/>
        <v>0</v>
      </c>
      <c r="AC97" s="4"/>
      <c r="AD97" s="4">
        <f>COUNTA($G98:$G$157)</f>
        <v>10</v>
      </c>
      <c r="AE97" s="4">
        <f t="shared" si="16"/>
        <v>0</v>
      </c>
      <c r="AF97" s="7"/>
      <c r="AG97" s="4">
        <f t="shared" si="17"/>
        <v>8.9239401617777769E-3</v>
      </c>
      <c r="AH97" s="4"/>
    </row>
    <row r="98" spans="3:34" x14ac:dyDescent="0.25">
      <c r="C98" s="2">
        <v>7.2</v>
      </c>
      <c r="D98" s="2">
        <v>3.2</v>
      </c>
      <c r="E98" s="2">
        <v>6</v>
      </c>
      <c r="F98" s="2">
        <v>1.8</v>
      </c>
      <c r="G98" s="2" t="s">
        <v>11</v>
      </c>
      <c r="H98" s="7"/>
      <c r="I98" s="4">
        <f>COUNTIF($G$8:$G98,I$6)</f>
        <v>0</v>
      </c>
      <c r="J98" s="4">
        <f t="shared" si="9"/>
        <v>0</v>
      </c>
      <c r="K98" s="4"/>
      <c r="L98" s="4">
        <f>COUNTIF($G$8:$G98,L$6)</f>
        <v>50</v>
      </c>
      <c r="M98" s="4">
        <f t="shared" si="10"/>
        <v>0.4746914562769074</v>
      </c>
      <c r="N98" s="4"/>
      <c r="O98" s="4">
        <f>COUNTIF($G$8:$G98,O$6)</f>
        <v>41</v>
      </c>
      <c r="P98" s="4">
        <f t="shared" si="11"/>
        <v>0.51824118745939685</v>
      </c>
      <c r="Q98" s="4"/>
      <c r="R98" s="4">
        <f>COUNTA(G$8:G98)</f>
        <v>91</v>
      </c>
      <c r="S98" s="4">
        <f t="shared" si="12"/>
        <v>0.99293264373630419</v>
      </c>
      <c r="T98" s="7"/>
      <c r="U98" s="4">
        <f>COUNTIF($G99:$G$157,U$6)</f>
        <v>0</v>
      </c>
      <c r="V98" s="4">
        <f t="shared" si="13"/>
        <v>0</v>
      </c>
      <c r="W98" s="4"/>
      <c r="X98" s="4">
        <f>COUNTIF($G99:$G$157,X$6)</f>
        <v>0</v>
      </c>
      <c r="Y98" s="4">
        <f t="shared" si="14"/>
        <v>0</v>
      </c>
      <c r="Z98" s="4"/>
      <c r="AA98" s="4">
        <f>COUNTIF($G99:$G$157,AA$6)</f>
        <v>9</v>
      </c>
      <c r="AB98" s="4">
        <f t="shared" si="15"/>
        <v>0</v>
      </c>
      <c r="AC98" s="4"/>
      <c r="AD98" s="4">
        <f>COUNTA($G99:$G$157)</f>
        <v>9</v>
      </c>
      <c r="AE98" s="4">
        <f t="shared" si="16"/>
        <v>0</v>
      </c>
      <c r="AF98" s="7"/>
      <c r="AG98" s="4">
        <f t="shared" si="17"/>
        <v>7.067356263695812E-3</v>
      </c>
      <c r="AH98" s="4"/>
    </row>
    <row r="99" spans="3:34" x14ac:dyDescent="0.25">
      <c r="C99" s="2">
        <v>7.2</v>
      </c>
      <c r="D99" s="2">
        <v>3.6</v>
      </c>
      <c r="E99" s="2">
        <v>6.1</v>
      </c>
      <c r="F99" s="2">
        <v>2.5</v>
      </c>
      <c r="G99" s="2" t="s">
        <v>11</v>
      </c>
      <c r="H99" s="7"/>
      <c r="I99" s="4">
        <f>COUNTIF($G$8:$G99,I$6)</f>
        <v>0</v>
      </c>
      <c r="J99" s="4">
        <f t="shared" si="9"/>
        <v>0</v>
      </c>
      <c r="K99" s="4"/>
      <c r="L99" s="4">
        <f>COUNTIF($G$8:$G99,L$6)</f>
        <v>50</v>
      </c>
      <c r="M99" s="4">
        <f t="shared" si="10"/>
        <v>0.47810095993602619</v>
      </c>
      <c r="N99" s="4"/>
      <c r="O99" s="4">
        <f>COUNTIF($G$8:$G99,O$6)</f>
        <v>42</v>
      </c>
      <c r="P99" s="4">
        <f t="shared" si="11"/>
        <v>0.51643772171398494</v>
      </c>
      <c r="Q99" s="4"/>
      <c r="R99" s="4">
        <f>COUNTA(G$8:G99)</f>
        <v>92</v>
      </c>
      <c r="S99" s="4">
        <f t="shared" si="12"/>
        <v>0.99453868165001114</v>
      </c>
      <c r="T99" s="7"/>
      <c r="U99" s="4">
        <f>COUNTIF($G100:$G$157,U$6)</f>
        <v>0</v>
      </c>
      <c r="V99" s="4">
        <f t="shared" si="13"/>
        <v>0</v>
      </c>
      <c r="W99" s="4"/>
      <c r="X99" s="4">
        <f>COUNTIF($G100:$G$157,X$6)</f>
        <v>0</v>
      </c>
      <c r="Y99" s="4">
        <f t="shared" si="14"/>
        <v>0</v>
      </c>
      <c r="Z99" s="4"/>
      <c r="AA99" s="4">
        <f>COUNTIF($G100:$G$157,AA$6)</f>
        <v>8</v>
      </c>
      <c r="AB99" s="4">
        <f t="shared" si="15"/>
        <v>0</v>
      </c>
      <c r="AC99" s="4"/>
      <c r="AD99" s="4">
        <f>COUNTA($G100:$G$157)</f>
        <v>8</v>
      </c>
      <c r="AE99" s="4">
        <f t="shared" si="16"/>
        <v>0</v>
      </c>
      <c r="AF99" s="7"/>
      <c r="AG99" s="4">
        <f t="shared" si="17"/>
        <v>5.461318349988864E-3</v>
      </c>
      <c r="AH99" s="4"/>
    </row>
    <row r="100" spans="3:34" x14ac:dyDescent="0.25">
      <c r="C100" s="2">
        <v>7.3</v>
      </c>
      <c r="D100" s="2">
        <v>2.9</v>
      </c>
      <c r="E100" s="2">
        <v>6.3</v>
      </c>
      <c r="F100" s="2">
        <v>1.8</v>
      </c>
      <c r="G100" s="2" t="s">
        <v>11</v>
      </c>
      <c r="H100" s="7"/>
      <c r="I100" s="4">
        <f>COUNTIF($G$8:$G100,I$6)</f>
        <v>0</v>
      </c>
      <c r="J100" s="4">
        <f t="shared" si="9"/>
        <v>0</v>
      </c>
      <c r="K100" s="4"/>
      <c r="L100" s="4">
        <f>COUNTIF($G$8:$G100,L$6)</f>
        <v>50</v>
      </c>
      <c r="M100" s="4">
        <f t="shared" si="10"/>
        <v>0.48134549534048754</v>
      </c>
      <c r="N100" s="4"/>
      <c r="O100" s="4">
        <f>COUNTIF($G$8:$G100,O$6)</f>
        <v>43</v>
      </c>
      <c r="P100" s="4">
        <f t="shared" si="11"/>
        <v>0.5145639185532811</v>
      </c>
      <c r="Q100" s="4"/>
      <c r="R100" s="4">
        <f>COUNTA(G$8:G100)</f>
        <v>93</v>
      </c>
      <c r="S100" s="4">
        <f t="shared" si="12"/>
        <v>0.99590941389376864</v>
      </c>
      <c r="T100" s="7"/>
      <c r="U100" s="4">
        <f>COUNTIF($G101:$G$157,U$6)</f>
        <v>0</v>
      </c>
      <c r="V100" s="4">
        <f t="shared" si="13"/>
        <v>0</v>
      </c>
      <c r="W100" s="4"/>
      <c r="X100" s="4">
        <f>COUNTIF($G101:$G$157,X$6)</f>
        <v>0</v>
      </c>
      <c r="Y100" s="4">
        <f t="shared" si="14"/>
        <v>0</v>
      </c>
      <c r="Z100" s="4"/>
      <c r="AA100" s="4">
        <f>COUNTIF($G101:$G$157,AA$6)</f>
        <v>7</v>
      </c>
      <c r="AB100" s="4">
        <f t="shared" si="15"/>
        <v>0</v>
      </c>
      <c r="AC100" s="4"/>
      <c r="AD100" s="4">
        <f>COUNTA($G101:$G$157)</f>
        <v>7</v>
      </c>
      <c r="AE100" s="4">
        <f t="shared" si="16"/>
        <v>0</v>
      </c>
      <c r="AF100" s="7"/>
      <c r="AG100" s="4">
        <f t="shared" si="17"/>
        <v>4.0905861062313642E-3</v>
      </c>
      <c r="AH100" s="4"/>
    </row>
    <row r="101" spans="3:34" x14ac:dyDescent="0.25">
      <c r="C101" s="2">
        <v>7.4</v>
      </c>
      <c r="D101" s="2">
        <v>2.8</v>
      </c>
      <c r="E101" s="2">
        <v>6.1</v>
      </c>
      <c r="F101" s="2">
        <v>1.9</v>
      </c>
      <c r="G101" s="2" t="s">
        <v>11</v>
      </c>
      <c r="H101" s="7"/>
      <c r="I101" s="4">
        <f>COUNTIF($G$8:$G101,I$6)</f>
        <v>0</v>
      </c>
      <c r="J101" s="4">
        <f t="shared" si="9"/>
        <v>0</v>
      </c>
      <c r="K101" s="4"/>
      <c r="L101" s="4">
        <f>COUNTIF($G$8:$G101,L$6)</f>
        <v>50</v>
      </c>
      <c r="M101" s="4">
        <f t="shared" si="10"/>
        <v>0.48443226696963448</v>
      </c>
      <c r="N101" s="4"/>
      <c r="O101" s="4">
        <f>COUNTIF($G$8:$G101,O$6)</f>
        <v>44</v>
      </c>
      <c r="P101" s="4">
        <f t="shared" si="11"/>
        <v>0.51262678993377619</v>
      </c>
      <c r="Q101" s="4"/>
      <c r="R101" s="4">
        <f>COUNTA(G$8:G101)</f>
        <v>94</v>
      </c>
      <c r="S101" s="4">
        <f t="shared" si="12"/>
        <v>0.99705905690341068</v>
      </c>
      <c r="T101" s="7"/>
      <c r="U101" s="4">
        <f>COUNTIF($G102:$G$157,U$6)</f>
        <v>0</v>
      </c>
      <c r="V101" s="4">
        <f t="shared" si="13"/>
        <v>0</v>
      </c>
      <c r="W101" s="4"/>
      <c r="X101" s="4">
        <f>COUNTIF($G102:$G$157,X$6)</f>
        <v>0</v>
      </c>
      <c r="Y101" s="4">
        <f t="shared" si="14"/>
        <v>0</v>
      </c>
      <c r="Z101" s="4"/>
      <c r="AA101" s="4">
        <f>COUNTIF($G102:$G$157,AA$6)</f>
        <v>6</v>
      </c>
      <c r="AB101" s="4">
        <f t="shared" si="15"/>
        <v>0</v>
      </c>
      <c r="AC101" s="4"/>
      <c r="AD101" s="4">
        <f>COUNTA($G102:$G$157)</f>
        <v>6</v>
      </c>
      <c r="AE101" s="4">
        <f t="shared" si="16"/>
        <v>0</v>
      </c>
      <c r="AF101" s="7"/>
      <c r="AG101" s="4">
        <f t="shared" si="17"/>
        <v>2.9409430965893213E-3</v>
      </c>
      <c r="AH101" s="4"/>
    </row>
    <row r="102" spans="3:34" x14ac:dyDescent="0.25">
      <c r="C102" s="2">
        <v>7.6</v>
      </c>
      <c r="D102" s="2">
        <v>3</v>
      </c>
      <c r="E102" s="2">
        <v>6.6</v>
      </c>
      <c r="F102" s="2">
        <v>2.1</v>
      </c>
      <c r="G102" s="2" t="s">
        <v>11</v>
      </c>
      <c r="H102" s="7"/>
      <c r="I102" s="4">
        <f>COUNTIF($G$8:$G102,I$6)</f>
        <v>0</v>
      </c>
      <c r="J102" s="4">
        <f t="shared" si="9"/>
        <v>0</v>
      </c>
      <c r="K102" s="4"/>
      <c r="L102" s="4">
        <f>COUNTIF($G$8:$G102,L$6)</f>
        <v>50</v>
      </c>
      <c r="M102" s="4">
        <f t="shared" si="10"/>
        <v>0.48736811502959115</v>
      </c>
      <c r="N102" s="4"/>
      <c r="O102" s="4">
        <f>COUNTIF($G$8:$G102,O$6)</f>
        <v>45</v>
      </c>
      <c r="P102" s="4">
        <f t="shared" si="11"/>
        <v>0.51063276884270836</v>
      </c>
      <c r="Q102" s="4"/>
      <c r="R102" s="4">
        <f>COUNTA(G$8:G102)</f>
        <v>95</v>
      </c>
      <c r="S102" s="4">
        <f t="shared" si="12"/>
        <v>0.99800088387229957</v>
      </c>
      <c r="T102" s="7"/>
      <c r="U102" s="4">
        <f>COUNTIF($G103:$G$157,U$6)</f>
        <v>0</v>
      </c>
      <c r="V102" s="4">
        <f t="shared" si="13"/>
        <v>0</v>
      </c>
      <c r="W102" s="4"/>
      <c r="X102" s="4">
        <f>COUNTIF($G103:$G$157,X$6)</f>
        <v>0</v>
      </c>
      <c r="Y102" s="4">
        <f t="shared" si="14"/>
        <v>0</v>
      </c>
      <c r="Z102" s="4"/>
      <c r="AA102" s="4">
        <f>COUNTIF($G103:$G$157,AA$6)</f>
        <v>5</v>
      </c>
      <c r="AB102" s="4">
        <f t="shared" si="15"/>
        <v>0</v>
      </c>
      <c r="AC102" s="4"/>
      <c r="AD102" s="4">
        <f>COUNTA($G103:$G$157)</f>
        <v>5</v>
      </c>
      <c r="AE102" s="4">
        <f t="shared" si="16"/>
        <v>0</v>
      </c>
      <c r="AF102" s="7"/>
      <c r="AG102" s="4">
        <f t="shared" si="17"/>
        <v>1.9991161277004288E-3</v>
      </c>
      <c r="AH102" s="4"/>
    </row>
    <row r="103" spans="3:34" x14ac:dyDescent="0.25">
      <c r="C103" s="2">
        <v>7.7</v>
      </c>
      <c r="D103" s="2">
        <v>2.8</v>
      </c>
      <c r="E103" s="2">
        <v>6.7</v>
      </c>
      <c r="F103" s="2">
        <v>2</v>
      </c>
      <c r="G103" s="2" t="s">
        <v>11</v>
      </c>
      <c r="H103" s="7"/>
      <c r="I103" s="4">
        <f>COUNTIF($G$8:$G103,I$6)</f>
        <v>0</v>
      </c>
      <c r="J103" s="4">
        <f t="shared" si="9"/>
        <v>0</v>
      </c>
      <c r="K103" s="4"/>
      <c r="L103" s="4">
        <f>COUNTIF($G$8:$G103,L$6)</f>
        <v>50</v>
      </c>
      <c r="M103" s="4">
        <f t="shared" si="10"/>
        <v>0.49015953695126646</v>
      </c>
      <c r="N103" s="4"/>
      <c r="O103" s="4">
        <f>COUNTIF($G$8:$G103,O$6)</f>
        <v>46</v>
      </c>
      <c r="P103" s="4">
        <f t="shared" si="11"/>
        <v>0.5085877609849021</v>
      </c>
      <c r="Q103" s="4"/>
      <c r="R103" s="4">
        <f>COUNTA(G$8:G103)</f>
        <v>96</v>
      </c>
      <c r="S103" s="4">
        <f t="shared" si="12"/>
        <v>0.99874729793616857</v>
      </c>
      <c r="T103" s="7"/>
      <c r="U103" s="4">
        <f>COUNTIF($G104:$G$157,U$6)</f>
        <v>0</v>
      </c>
      <c r="V103" s="4">
        <f t="shared" si="13"/>
        <v>0</v>
      </c>
      <c r="W103" s="4"/>
      <c r="X103" s="4">
        <f>COUNTIF($G104:$G$157,X$6)</f>
        <v>0</v>
      </c>
      <c r="Y103" s="4">
        <f t="shared" si="14"/>
        <v>0</v>
      </c>
      <c r="Z103" s="4"/>
      <c r="AA103" s="4">
        <f>COUNTIF($G104:$G$157,AA$6)</f>
        <v>4</v>
      </c>
      <c r="AB103" s="4">
        <f t="shared" si="15"/>
        <v>0</v>
      </c>
      <c r="AC103" s="4"/>
      <c r="AD103" s="4">
        <f>COUNTA($G104:$G$157)</f>
        <v>4</v>
      </c>
      <c r="AE103" s="4">
        <f t="shared" si="16"/>
        <v>0</v>
      </c>
      <c r="AF103" s="7"/>
      <c r="AG103" s="4">
        <f t="shared" si="17"/>
        <v>1.2527020638314346E-3</v>
      </c>
      <c r="AH103" s="4"/>
    </row>
    <row r="104" spans="3:34" x14ac:dyDescent="0.25">
      <c r="C104" s="2">
        <v>7.7</v>
      </c>
      <c r="D104" s="2">
        <v>3.8</v>
      </c>
      <c r="E104" s="2">
        <v>6.7</v>
      </c>
      <c r="F104" s="2">
        <v>2.2000000000000002</v>
      </c>
      <c r="G104" s="2" t="s">
        <v>11</v>
      </c>
      <c r="H104" s="7"/>
      <c r="I104" s="4">
        <f>COUNTIF($G$8:$G104,I$6)</f>
        <v>0</v>
      </c>
      <c r="J104" s="4">
        <f t="shared" si="9"/>
        <v>0</v>
      </c>
      <c r="K104" s="4"/>
      <c r="L104" s="4">
        <f>COUNTIF($G$8:$G104,L$6)</f>
        <v>50</v>
      </c>
      <c r="M104" s="4">
        <f t="shared" si="10"/>
        <v>0.49281270742907374</v>
      </c>
      <c r="N104" s="4"/>
      <c r="O104" s="4">
        <f>COUNTIF($G$8:$G104,O$6)</f>
        <v>47</v>
      </c>
      <c r="P104" s="4">
        <f t="shared" si="11"/>
        <v>0.50649719127779436</v>
      </c>
      <c r="Q104" s="4"/>
      <c r="R104" s="4">
        <f>COUNTA(G$8:G104)</f>
        <v>97</v>
      </c>
      <c r="S104" s="4">
        <f t="shared" si="12"/>
        <v>0.99930989870686804</v>
      </c>
      <c r="T104" s="7"/>
      <c r="U104" s="4">
        <f>COUNTIF($G105:$G$157,U$6)</f>
        <v>0</v>
      </c>
      <c r="V104" s="4">
        <f t="shared" si="13"/>
        <v>0</v>
      </c>
      <c r="W104" s="4"/>
      <c r="X104" s="4">
        <f>COUNTIF($G105:$G$157,X$6)</f>
        <v>0</v>
      </c>
      <c r="Y104" s="4">
        <f t="shared" si="14"/>
        <v>0</v>
      </c>
      <c r="Z104" s="4"/>
      <c r="AA104" s="4">
        <f>COUNTIF($G105:$G$157,AA$6)</f>
        <v>3</v>
      </c>
      <c r="AB104" s="4">
        <f t="shared" si="15"/>
        <v>0</v>
      </c>
      <c r="AC104" s="4"/>
      <c r="AD104" s="4">
        <f>COUNTA($G105:$G$157)</f>
        <v>3</v>
      </c>
      <c r="AE104" s="4">
        <f t="shared" si="16"/>
        <v>0</v>
      </c>
      <c r="AF104" s="7"/>
      <c r="AG104" s="4">
        <f t="shared" si="17"/>
        <v>6.9010129313196167E-4</v>
      </c>
      <c r="AH104" s="4"/>
    </row>
    <row r="105" spans="3:34" x14ac:dyDescent="0.25">
      <c r="C105" s="2">
        <v>7.7</v>
      </c>
      <c r="D105" s="2">
        <v>2.6</v>
      </c>
      <c r="E105" s="2">
        <v>6.9</v>
      </c>
      <c r="F105" s="2">
        <v>2.2999999999999998</v>
      </c>
      <c r="G105" s="2" t="s">
        <v>11</v>
      </c>
      <c r="H105" s="7"/>
      <c r="I105" s="4">
        <f>COUNTIF($G$8:$G105,I$6)</f>
        <v>0</v>
      </c>
      <c r="J105" s="4">
        <f t="shared" si="9"/>
        <v>0</v>
      </c>
      <c r="K105" s="4"/>
      <c r="L105" s="4">
        <f>COUNTIF($G$8:$G105,L$6)</f>
        <v>50</v>
      </c>
      <c r="M105" s="4">
        <f t="shared" si="10"/>
        <v>0.49533349711249158</v>
      </c>
      <c r="N105" s="4"/>
      <c r="O105" s="4">
        <f>COUNTIF($G$8:$G105,O$6)</f>
        <v>48</v>
      </c>
      <c r="P105" s="4">
        <f t="shared" si="11"/>
        <v>0.50436604574402544</v>
      </c>
      <c r="Q105" s="4"/>
      <c r="R105" s="4">
        <f>COUNTA(G$8:G105)</f>
        <v>98</v>
      </c>
      <c r="S105" s="4">
        <f t="shared" si="12"/>
        <v>0.99969954285651697</v>
      </c>
      <c r="T105" s="7"/>
      <c r="U105" s="4">
        <f>COUNTIF($G106:$G$157,U$6)</f>
        <v>0</v>
      </c>
      <c r="V105" s="4">
        <f t="shared" si="13"/>
        <v>0</v>
      </c>
      <c r="W105" s="4"/>
      <c r="X105" s="4">
        <f>COUNTIF($G106:$G$157,X$6)</f>
        <v>0</v>
      </c>
      <c r="Y105" s="4">
        <f t="shared" si="14"/>
        <v>0</v>
      </c>
      <c r="Z105" s="4"/>
      <c r="AA105" s="4">
        <f>COUNTIF($G106:$G$157,AA$6)</f>
        <v>2</v>
      </c>
      <c r="AB105" s="4">
        <f t="shared" si="15"/>
        <v>0</v>
      </c>
      <c r="AC105" s="4"/>
      <c r="AD105" s="4">
        <f>COUNTA($G106:$G$157)</f>
        <v>2</v>
      </c>
      <c r="AE105" s="4">
        <f t="shared" si="16"/>
        <v>0</v>
      </c>
      <c r="AF105" s="7"/>
      <c r="AG105" s="4">
        <f t="shared" si="17"/>
        <v>3.0045714348303498E-4</v>
      </c>
      <c r="AH105" s="4"/>
    </row>
    <row r="106" spans="3:34" x14ac:dyDescent="0.25">
      <c r="C106" s="2">
        <v>7.7</v>
      </c>
      <c r="D106" s="2">
        <v>3</v>
      </c>
      <c r="E106" s="2">
        <v>6.1</v>
      </c>
      <c r="F106" s="2">
        <v>2.2999999999999998</v>
      </c>
      <c r="G106" s="2" t="s">
        <v>11</v>
      </c>
      <c r="H106" s="7"/>
      <c r="I106" s="4">
        <f>COUNTIF($G$8:$G106,I$6)</f>
        <v>0</v>
      </c>
      <c r="J106" s="4">
        <f t="shared" si="9"/>
        <v>0</v>
      </c>
      <c r="K106" s="4"/>
      <c r="L106" s="4">
        <f>COUNTIF($G$8:$G106,L$6)</f>
        <v>50</v>
      </c>
      <c r="M106" s="4">
        <f t="shared" si="10"/>
        <v>0.49772749005297218</v>
      </c>
      <c r="N106" s="4"/>
      <c r="O106" s="4">
        <f>COUNTIF($G$8:$G106,O$6)</f>
        <v>49</v>
      </c>
      <c r="P106" s="4">
        <f t="shared" si="11"/>
        <v>0.50219890931571387</v>
      </c>
      <c r="Q106" s="4"/>
      <c r="R106" s="4">
        <f>COUNTA(G$8:G106)</f>
        <v>99</v>
      </c>
      <c r="S106" s="4">
        <f t="shared" si="12"/>
        <v>0.99992639936868599</v>
      </c>
      <c r="T106" s="7"/>
      <c r="U106" s="4">
        <f>COUNTIF($G107:$G$157,U$6)</f>
        <v>0</v>
      </c>
      <c r="V106" s="4">
        <f t="shared" si="13"/>
        <v>0</v>
      </c>
      <c r="W106" s="4"/>
      <c r="X106" s="4">
        <f>COUNTIF($G107:$G$157,X$6)</f>
        <v>0</v>
      </c>
      <c r="Y106" s="4">
        <f t="shared" si="14"/>
        <v>0</v>
      </c>
      <c r="Z106" s="4"/>
      <c r="AA106" s="4">
        <f>COUNTIF($G107:$G$157,AA$6)</f>
        <v>1</v>
      </c>
      <c r="AB106" s="4">
        <f t="shared" si="15"/>
        <v>0</v>
      </c>
      <c r="AC106" s="4"/>
      <c r="AD106" s="4">
        <f>COUNTA($G107:$G$157)</f>
        <v>1</v>
      </c>
      <c r="AE106" s="4">
        <f t="shared" si="16"/>
        <v>0</v>
      </c>
      <c r="AF106" s="7"/>
      <c r="AG106" s="4">
        <f t="shared" si="17"/>
        <v>7.3600631314008069E-5</v>
      </c>
      <c r="AH106" s="4"/>
    </row>
    <row r="107" spans="3:34" x14ac:dyDescent="0.25">
      <c r="C107" s="2">
        <v>7.9</v>
      </c>
      <c r="D107" s="2">
        <v>3.8</v>
      </c>
      <c r="E107" s="2">
        <v>6.4</v>
      </c>
      <c r="F107" s="2">
        <v>2</v>
      </c>
      <c r="G107" s="2" t="s">
        <v>11</v>
      </c>
      <c r="H107" s="7"/>
      <c r="I107" s="4">
        <f>COUNTIF($G$8:$G107,I$6)</f>
        <v>0</v>
      </c>
      <c r="J107" s="4">
        <f t="shared" si="9"/>
        <v>0</v>
      </c>
      <c r="K107" s="4"/>
      <c r="L107" s="4">
        <f>COUNTIF($G$8:$G107,L$6)</f>
        <v>50</v>
      </c>
      <c r="M107" s="4">
        <f t="shared" si="10"/>
        <v>0.5</v>
      </c>
      <c r="N107" s="4"/>
      <c r="O107" s="4">
        <f>COUNTIF($G$8:$G107,O$6)</f>
        <v>50</v>
      </c>
      <c r="P107" s="4">
        <f t="shared" si="11"/>
        <v>0.5</v>
      </c>
      <c r="Q107" s="4"/>
      <c r="R107" s="4">
        <f>COUNTA(G$8:G107)</f>
        <v>100</v>
      </c>
      <c r="S107" s="4">
        <f t="shared" si="12"/>
        <v>1</v>
      </c>
      <c r="T107" s="7"/>
      <c r="U107" s="4">
        <f>COUNTIF($G108:$G$157,U$6)</f>
        <v>0</v>
      </c>
      <c r="V107" s="4">
        <f t="shared" si="13"/>
        <v>0</v>
      </c>
      <c r="W107" s="4"/>
      <c r="X107" s="4">
        <f>COUNTIF($G108:$G$157,X$6)</f>
        <v>0</v>
      </c>
      <c r="Y107" s="4">
        <f t="shared" si="14"/>
        <v>0</v>
      </c>
      <c r="Z107" s="4"/>
      <c r="AA107" s="4">
        <f>COUNTIF($G108:$G$157,AA$6)</f>
        <v>0</v>
      </c>
      <c r="AB107" s="4">
        <f t="shared" si="15"/>
        <v>0</v>
      </c>
      <c r="AC107" s="4"/>
      <c r="AD107" s="4">
        <f>COUNTA($G108:$G$157)</f>
        <v>0</v>
      </c>
      <c r="AE107" s="4">
        <f t="shared" si="16"/>
        <v>0</v>
      </c>
      <c r="AF107" s="7"/>
      <c r="AG107" s="4">
        <f t="shared" si="17"/>
        <v>0</v>
      </c>
      <c r="AH107" s="4"/>
    </row>
    <row r="108" spans="3:34" x14ac:dyDescent="0.25">
      <c r="C108" s="4"/>
      <c r="D108" s="4"/>
      <c r="E108" s="4"/>
      <c r="F108" s="4"/>
      <c r="G108" s="4"/>
      <c r="O108" s="2"/>
      <c r="P108" s="2"/>
      <c r="Q108" s="2"/>
      <c r="R108" s="2"/>
      <c r="S108" s="4"/>
      <c r="T108" s="21"/>
      <c r="U108" s="2"/>
      <c r="V108" s="2"/>
      <c r="W108" s="2"/>
      <c r="X108" s="2"/>
      <c r="Y108" s="2"/>
      <c r="Z108" s="2"/>
      <c r="AA108" s="2"/>
      <c r="AB108" s="2"/>
      <c r="AC108" s="4"/>
      <c r="AD108" s="2"/>
      <c r="AE108" s="4"/>
      <c r="AF108" s="21"/>
      <c r="AG108" s="2"/>
    </row>
    <row r="109" spans="3:34" x14ac:dyDescent="0.25">
      <c r="C109" s="4"/>
      <c r="D109" s="4"/>
      <c r="E109" s="4"/>
      <c r="F109" s="4"/>
      <c r="G109" s="4"/>
      <c r="O109" s="2"/>
      <c r="P109" s="2"/>
      <c r="Q109" s="2"/>
      <c r="R109" s="2"/>
      <c r="S109" s="4"/>
      <c r="T109" s="21"/>
      <c r="U109" s="2"/>
      <c r="V109" s="2"/>
      <c r="W109" s="2"/>
      <c r="X109" s="2"/>
      <c r="Y109" s="2"/>
      <c r="Z109" s="2"/>
      <c r="AA109" s="2"/>
      <c r="AB109" s="2"/>
      <c r="AC109" s="4"/>
      <c r="AD109" s="2"/>
      <c r="AE109" s="4"/>
      <c r="AF109" s="21"/>
      <c r="AG109" s="2"/>
    </row>
    <row r="110" spans="3:34" x14ac:dyDescent="0.25">
      <c r="C110" s="4"/>
      <c r="D110" s="4"/>
      <c r="E110" s="4"/>
      <c r="F110" s="4"/>
      <c r="G110" s="4"/>
      <c r="O110" s="2"/>
      <c r="P110" s="2"/>
      <c r="Q110" s="2"/>
      <c r="R110" s="2"/>
      <c r="S110" s="4"/>
      <c r="T110" s="21"/>
      <c r="U110" s="2"/>
      <c r="V110" s="2"/>
      <c r="W110" s="2"/>
      <c r="X110" s="2"/>
      <c r="Y110" s="2"/>
      <c r="Z110" s="2"/>
      <c r="AA110" s="2"/>
      <c r="AB110" s="2"/>
      <c r="AC110" s="4"/>
      <c r="AD110" s="2"/>
      <c r="AE110" s="4"/>
      <c r="AF110" s="21"/>
      <c r="AG110" s="2"/>
    </row>
    <row r="111" spans="3:34" x14ac:dyDescent="0.25">
      <c r="C111" s="4"/>
      <c r="D111" s="4"/>
      <c r="E111" s="4"/>
      <c r="F111" s="4"/>
      <c r="G111" s="4"/>
      <c r="O111" s="2"/>
      <c r="P111" s="2"/>
      <c r="Q111" s="2"/>
      <c r="R111" s="2"/>
      <c r="S111" s="4"/>
      <c r="T111" s="21"/>
      <c r="U111" s="2"/>
      <c r="V111" s="2"/>
      <c r="W111" s="2"/>
      <c r="X111" s="2"/>
      <c r="Y111" s="2"/>
      <c r="Z111" s="2"/>
      <c r="AA111" s="2"/>
      <c r="AB111" s="2"/>
      <c r="AC111" s="4"/>
      <c r="AD111" s="2"/>
      <c r="AE111" s="4"/>
      <c r="AF111" s="21"/>
      <c r="AG111" s="2"/>
    </row>
    <row r="112" spans="3:34" x14ac:dyDescent="0.25">
      <c r="C112" s="4"/>
      <c r="D112" s="4"/>
      <c r="E112" s="4"/>
      <c r="F112" s="4"/>
      <c r="G112" s="4"/>
      <c r="O112" s="2"/>
      <c r="P112" s="2"/>
      <c r="Q112" s="2"/>
      <c r="R112" s="2"/>
      <c r="S112" s="4"/>
      <c r="T112" s="21"/>
      <c r="U112" s="2"/>
      <c r="V112" s="2"/>
      <c r="W112" s="2"/>
      <c r="X112" s="2"/>
      <c r="Y112" s="2"/>
      <c r="Z112" s="2"/>
      <c r="AA112" s="2"/>
      <c r="AB112" s="2"/>
      <c r="AC112" s="4"/>
      <c r="AD112" s="2"/>
      <c r="AE112" s="4"/>
      <c r="AF112" s="21"/>
      <c r="AG112" s="2"/>
    </row>
    <row r="113" spans="3:33" x14ac:dyDescent="0.25">
      <c r="C113" s="4"/>
      <c r="D113" s="4"/>
      <c r="E113" s="4"/>
      <c r="F113" s="4"/>
      <c r="G113" s="4"/>
      <c r="O113" s="2"/>
      <c r="P113" s="2"/>
      <c r="Q113" s="2"/>
      <c r="R113" s="2"/>
      <c r="S113" s="4"/>
      <c r="T113" s="21"/>
      <c r="U113" s="2"/>
      <c r="V113" s="2"/>
      <c r="W113" s="2"/>
      <c r="X113" s="2"/>
      <c r="Y113" s="2"/>
      <c r="Z113" s="2"/>
      <c r="AA113" s="2"/>
      <c r="AB113" s="2"/>
      <c r="AC113" s="4"/>
      <c r="AD113" s="2"/>
      <c r="AE113" s="4"/>
      <c r="AF113" s="21"/>
      <c r="AG113" s="2"/>
    </row>
    <row r="114" spans="3:33" x14ac:dyDescent="0.25">
      <c r="C114" s="4"/>
      <c r="D114" s="4"/>
      <c r="E114" s="4"/>
      <c r="F114" s="4"/>
      <c r="G114" s="4"/>
      <c r="O114" s="2"/>
      <c r="P114" s="2"/>
      <c r="Q114" s="2"/>
      <c r="R114" s="2"/>
      <c r="S114" s="4"/>
      <c r="T114" s="21"/>
      <c r="U114" s="2"/>
      <c r="V114" s="2"/>
      <c r="W114" s="2"/>
      <c r="X114" s="2"/>
      <c r="Y114" s="2"/>
      <c r="Z114" s="2"/>
      <c r="AA114" s="2"/>
      <c r="AB114" s="2"/>
      <c r="AC114" s="4"/>
      <c r="AD114" s="2"/>
      <c r="AE114" s="4"/>
      <c r="AF114" s="21"/>
      <c r="AG114" s="2"/>
    </row>
    <row r="115" spans="3:33" x14ac:dyDescent="0.25">
      <c r="C115" s="4"/>
      <c r="D115" s="4"/>
      <c r="E115" s="4"/>
      <c r="F115" s="4"/>
      <c r="G115" s="4"/>
      <c r="O115" s="2"/>
      <c r="P115" s="2"/>
      <c r="Q115" s="2"/>
      <c r="R115" s="2"/>
      <c r="S115" s="4"/>
      <c r="T115" s="21"/>
      <c r="U115" s="2"/>
      <c r="V115" s="2"/>
      <c r="W115" s="2"/>
      <c r="X115" s="2"/>
      <c r="Y115" s="2"/>
      <c r="Z115" s="2"/>
      <c r="AA115" s="2"/>
      <c r="AB115" s="2"/>
      <c r="AC115" s="4"/>
      <c r="AD115" s="2"/>
      <c r="AE115" s="4"/>
      <c r="AF115" s="21"/>
      <c r="AG115" s="2"/>
    </row>
    <row r="116" spans="3:33" x14ac:dyDescent="0.25">
      <c r="C116" s="4"/>
      <c r="D116" s="4"/>
      <c r="E116" s="4"/>
      <c r="F116" s="4"/>
      <c r="G116" s="4"/>
      <c r="O116" s="2"/>
      <c r="P116" s="2"/>
      <c r="Q116" s="2"/>
      <c r="R116" s="2"/>
      <c r="S116" s="4"/>
      <c r="T116" s="21"/>
      <c r="U116" s="2"/>
      <c r="V116" s="2"/>
      <c r="W116" s="2"/>
      <c r="X116" s="2"/>
      <c r="Y116" s="2"/>
      <c r="Z116" s="2"/>
      <c r="AA116" s="2"/>
      <c r="AB116" s="2"/>
      <c r="AC116" s="4"/>
      <c r="AD116" s="2"/>
      <c r="AE116" s="4"/>
      <c r="AF116" s="21"/>
      <c r="AG116" s="2"/>
    </row>
    <row r="117" spans="3:33" x14ac:dyDescent="0.25">
      <c r="C117" s="4"/>
      <c r="D117" s="4"/>
      <c r="E117" s="4"/>
      <c r="F117" s="4"/>
      <c r="G117" s="4"/>
      <c r="O117" s="2"/>
      <c r="P117" s="2"/>
      <c r="Q117" s="2"/>
      <c r="R117" s="2"/>
      <c r="S117" s="4"/>
      <c r="T117" s="21"/>
      <c r="U117" s="2"/>
      <c r="V117" s="2"/>
      <c r="W117" s="2"/>
      <c r="X117" s="2"/>
      <c r="Y117" s="2"/>
      <c r="Z117" s="2"/>
      <c r="AA117" s="2"/>
      <c r="AB117" s="2"/>
      <c r="AC117" s="4"/>
      <c r="AD117" s="2"/>
      <c r="AE117" s="4"/>
      <c r="AF117" s="21"/>
      <c r="AG117" s="2"/>
    </row>
    <row r="118" spans="3:33" x14ac:dyDescent="0.25">
      <c r="C118" s="4"/>
      <c r="D118" s="4"/>
      <c r="E118" s="4"/>
      <c r="F118" s="4"/>
      <c r="G118" s="4"/>
      <c r="O118" s="2"/>
      <c r="P118" s="2"/>
      <c r="Q118" s="2"/>
      <c r="R118" s="2"/>
      <c r="S118" s="4"/>
      <c r="T118" s="21"/>
      <c r="U118" s="2"/>
      <c r="V118" s="2"/>
      <c r="W118" s="2"/>
      <c r="X118" s="2"/>
      <c r="Y118" s="2"/>
      <c r="Z118" s="2"/>
      <c r="AA118" s="2"/>
      <c r="AB118" s="2"/>
      <c r="AC118" s="4"/>
      <c r="AD118" s="2"/>
      <c r="AE118" s="4"/>
      <c r="AF118" s="21"/>
      <c r="AG118" s="2"/>
    </row>
    <row r="119" spans="3:33" x14ac:dyDescent="0.25">
      <c r="C119" s="4"/>
      <c r="D119" s="4"/>
      <c r="E119" s="4"/>
      <c r="F119" s="4"/>
      <c r="G119" s="4"/>
      <c r="O119" s="2"/>
      <c r="P119" s="2"/>
      <c r="Q119" s="2"/>
      <c r="R119" s="2"/>
      <c r="S119" s="4"/>
      <c r="T119" s="21"/>
      <c r="U119" s="2"/>
      <c r="V119" s="2"/>
      <c r="W119" s="2"/>
      <c r="X119" s="2"/>
      <c r="Y119" s="2"/>
      <c r="Z119" s="2"/>
      <c r="AA119" s="2"/>
      <c r="AB119" s="2"/>
      <c r="AC119" s="4"/>
      <c r="AD119" s="2"/>
      <c r="AE119" s="4"/>
      <c r="AF119" s="21"/>
      <c r="AG119" s="2"/>
    </row>
    <row r="120" spans="3:33" x14ac:dyDescent="0.25">
      <c r="C120" s="4"/>
      <c r="D120" s="4"/>
      <c r="E120" s="4"/>
      <c r="F120" s="4"/>
      <c r="G120" s="4"/>
      <c r="O120" s="2"/>
      <c r="P120" s="2"/>
      <c r="Q120" s="2"/>
      <c r="R120" s="2"/>
      <c r="S120" s="4"/>
      <c r="T120" s="21"/>
      <c r="U120" s="2"/>
      <c r="V120" s="2"/>
      <c r="W120" s="2"/>
      <c r="X120" s="2"/>
      <c r="Y120" s="2"/>
      <c r="Z120" s="2"/>
      <c r="AA120" s="2"/>
      <c r="AB120" s="2"/>
      <c r="AC120" s="4"/>
      <c r="AD120" s="2"/>
      <c r="AE120" s="4"/>
      <c r="AF120" s="21"/>
      <c r="AG120" s="2"/>
    </row>
    <row r="121" spans="3:33" x14ac:dyDescent="0.25">
      <c r="C121" s="4"/>
      <c r="D121" s="4"/>
      <c r="E121" s="4"/>
      <c r="F121" s="4"/>
      <c r="G121" s="4"/>
      <c r="O121" s="2"/>
      <c r="P121" s="2"/>
      <c r="Q121" s="2"/>
      <c r="R121" s="2"/>
      <c r="S121" s="4"/>
      <c r="T121" s="21"/>
      <c r="U121" s="2"/>
      <c r="V121" s="2"/>
      <c r="W121" s="2"/>
      <c r="X121" s="2"/>
      <c r="Y121" s="2"/>
      <c r="Z121" s="2"/>
      <c r="AA121" s="2"/>
      <c r="AB121" s="2"/>
      <c r="AC121" s="4"/>
      <c r="AD121" s="2"/>
      <c r="AE121" s="4"/>
      <c r="AF121" s="21"/>
      <c r="AG121" s="2"/>
    </row>
    <row r="122" spans="3:33" x14ac:dyDescent="0.25">
      <c r="C122" s="4"/>
      <c r="D122" s="4"/>
      <c r="E122" s="4"/>
      <c r="F122" s="4"/>
      <c r="G122" s="4"/>
      <c r="O122" s="2"/>
      <c r="P122" s="2"/>
      <c r="Q122" s="2"/>
      <c r="R122" s="2"/>
      <c r="S122" s="4"/>
      <c r="T122" s="21"/>
      <c r="U122" s="2"/>
      <c r="V122" s="2"/>
      <c r="W122" s="2"/>
      <c r="X122" s="2"/>
      <c r="Y122" s="2"/>
      <c r="Z122" s="2"/>
      <c r="AA122" s="2"/>
      <c r="AB122" s="2"/>
      <c r="AC122" s="4"/>
      <c r="AD122" s="2"/>
      <c r="AE122" s="4"/>
      <c r="AF122" s="21"/>
      <c r="AG122" s="2"/>
    </row>
    <row r="123" spans="3:33" x14ac:dyDescent="0.25">
      <c r="C123" s="4"/>
      <c r="D123" s="4"/>
      <c r="E123" s="4"/>
      <c r="F123" s="4"/>
      <c r="G123" s="4"/>
      <c r="O123" s="2"/>
      <c r="P123" s="2"/>
      <c r="Q123" s="2"/>
      <c r="R123" s="2"/>
      <c r="S123" s="4"/>
      <c r="T123" s="21"/>
      <c r="U123" s="2"/>
      <c r="V123" s="2"/>
      <c r="W123" s="2"/>
      <c r="X123" s="2"/>
      <c r="Y123" s="2"/>
      <c r="Z123" s="2"/>
      <c r="AA123" s="2"/>
      <c r="AB123" s="2"/>
      <c r="AC123" s="4"/>
      <c r="AD123" s="2"/>
      <c r="AE123" s="4"/>
      <c r="AF123" s="21"/>
      <c r="AG123" s="2"/>
    </row>
    <row r="124" spans="3:33" x14ac:dyDescent="0.25">
      <c r="C124" s="4"/>
      <c r="D124" s="4"/>
      <c r="E124" s="4"/>
      <c r="F124" s="4"/>
      <c r="G124" s="4"/>
      <c r="O124" s="2"/>
      <c r="P124" s="2"/>
      <c r="Q124" s="2"/>
      <c r="R124" s="2"/>
      <c r="S124" s="4"/>
      <c r="T124" s="21"/>
      <c r="U124" s="2"/>
      <c r="V124" s="2"/>
      <c r="W124" s="2"/>
      <c r="X124" s="2"/>
      <c r="Y124" s="2"/>
      <c r="Z124" s="2"/>
      <c r="AA124" s="2"/>
      <c r="AB124" s="2"/>
      <c r="AC124" s="4"/>
      <c r="AD124" s="2"/>
      <c r="AE124" s="4"/>
      <c r="AF124" s="21"/>
      <c r="AG124" s="2"/>
    </row>
    <row r="125" spans="3:33" x14ac:dyDescent="0.25">
      <c r="C125" s="4"/>
      <c r="D125" s="4"/>
      <c r="E125" s="4"/>
      <c r="F125" s="4"/>
      <c r="G125" s="4"/>
      <c r="O125" s="2"/>
      <c r="P125" s="2"/>
      <c r="Q125" s="2"/>
      <c r="R125" s="2"/>
      <c r="S125" s="4"/>
      <c r="T125" s="21"/>
      <c r="U125" s="2"/>
      <c r="V125" s="2"/>
      <c r="W125" s="2"/>
      <c r="X125" s="2"/>
      <c r="Y125" s="2"/>
      <c r="Z125" s="2"/>
      <c r="AA125" s="2"/>
      <c r="AB125" s="2"/>
      <c r="AC125" s="4"/>
      <c r="AD125" s="2"/>
      <c r="AE125" s="4"/>
      <c r="AF125" s="21"/>
      <c r="AG125" s="2"/>
    </row>
    <row r="126" spans="3:33" x14ac:dyDescent="0.25">
      <c r="C126" s="4"/>
      <c r="D126" s="4"/>
      <c r="E126" s="4"/>
      <c r="F126" s="4"/>
      <c r="G126" s="4"/>
      <c r="O126" s="2"/>
      <c r="P126" s="2"/>
      <c r="Q126" s="2"/>
      <c r="R126" s="2"/>
      <c r="S126" s="4"/>
      <c r="T126" s="21"/>
      <c r="U126" s="2"/>
      <c r="V126" s="2"/>
      <c r="W126" s="2"/>
      <c r="X126" s="2"/>
      <c r="Y126" s="2"/>
      <c r="Z126" s="2"/>
      <c r="AA126" s="2"/>
      <c r="AB126" s="2"/>
      <c r="AC126" s="4"/>
      <c r="AD126" s="2"/>
      <c r="AE126" s="4"/>
      <c r="AF126" s="21"/>
      <c r="AG126" s="2"/>
    </row>
    <row r="127" spans="3:33" x14ac:dyDescent="0.25">
      <c r="C127" s="4"/>
      <c r="D127" s="4"/>
      <c r="E127" s="4"/>
      <c r="F127" s="4"/>
      <c r="G127" s="4"/>
      <c r="O127" s="2"/>
      <c r="P127" s="2"/>
      <c r="Q127" s="2"/>
      <c r="R127" s="2"/>
      <c r="S127" s="4"/>
      <c r="T127" s="21"/>
      <c r="U127" s="2"/>
      <c r="V127" s="2"/>
      <c r="W127" s="2"/>
      <c r="X127" s="2"/>
      <c r="Y127" s="2"/>
      <c r="Z127" s="2"/>
      <c r="AA127" s="2"/>
      <c r="AB127" s="2"/>
      <c r="AC127" s="4"/>
      <c r="AD127" s="2"/>
      <c r="AE127" s="4"/>
      <c r="AF127" s="21"/>
      <c r="AG127" s="2"/>
    </row>
    <row r="128" spans="3:33" x14ac:dyDescent="0.25">
      <c r="C128" s="4"/>
      <c r="D128" s="4"/>
      <c r="E128" s="4"/>
      <c r="F128" s="4"/>
      <c r="G128" s="4"/>
      <c r="O128" s="2"/>
      <c r="P128" s="2"/>
      <c r="Q128" s="2"/>
      <c r="R128" s="2"/>
      <c r="S128" s="4"/>
      <c r="T128" s="21"/>
      <c r="U128" s="2"/>
      <c r="V128" s="2"/>
      <c r="W128" s="2"/>
      <c r="X128" s="2"/>
      <c r="Y128" s="2"/>
      <c r="Z128" s="2"/>
      <c r="AA128" s="2"/>
      <c r="AB128" s="2"/>
      <c r="AC128" s="4"/>
      <c r="AD128" s="2"/>
      <c r="AE128" s="4"/>
      <c r="AF128" s="21"/>
      <c r="AG128" s="2"/>
    </row>
    <row r="129" spans="3:33" x14ac:dyDescent="0.25">
      <c r="C129" s="4"/>
      <c r="D129" s="4"/>
      <c r="E129" s="4"/>
      <c r="F129" s="4"/>
      <c r="G129" s="4"/>
      <c r="O129" s="2"/>
      <c r="P129" s="2"/>
      <c r="Q129" s="2"/>
      <c r="R129" s="2"/>
      <c r="S129" s="4"/>
      <c r="T129" s="21"/>
      <c r="U129" s="2"/>
      <c r="V129" s="2"/>
      <c r="W129" s="2"/>
      <c r="X129" s="2"/>
      <c r="Y129" s="2"/>
      <c r="Z129" s="2"/>
      <c r="AA129" s="2"/>
      <c r="AB129" s="2"/>
      <c r="AC129" s="4"/>
      <c r="AD129" s="2"/>
      <c r="AE129" s="4"/>
      <c r="AF129" s="21"/>
      <c r="AG129" s="2"/>
    </row>
    <row r="130" spans="3:33" x14ac:dyDescent="0.25">
      <c r="C130" s="4"/>
      <c r="D130" s="4"/>
      <c r="E130" s="4"/>
      <c r="F130" s="4"/>
      <c r="G130" s="4"/>
      <c r="O130" s="2"/>
      <c r="P130" s="2"/>
      <c r="Q130" s="2"/>
      <c r="R130" s="2"/>
      <c r="S130" s="4"/>
      <c r="T130" s="21"/>
      <c r="U130" s="2"/>
      <c r="V130" s="2"/>
      <c r="W130" s="2"/>
      <c r="X130" s="2"/>
      <c r="Y130" s="2"/>
      <c r="Z130" s="2"/>
      <c r="AA130" s="2"/>
      <c r="AB130" s="2"/>
      <c r="AC130" s="4"/>
      <c r="AD130" s="2"/>
      <c r="AE130" s="4"/>
      <c r="AF130" s="21"/>
      <c r="AG130" s="2"/>
    </row>
    <row r="131" spans="3:33" x14ac:dyDescent="0.25">
      <c r="C131" s="4"/>
      <c r="D131" s="4"/>
      <c r="E131" s="4"/>
      <c r="F131" s="4"/>
      <c r="G131" s="4"/>
      <c r="O131" s="2"/>
      <c r="P131" s="2"/>
      <c r="Q131" s="2"/>
      <c r="R131" s="2"/>
      <c r="S131" s="4"/>
      <c r="T131" s="21"/>
      <c r="U131" s="2"/>
      <c r="V131" s="2"/>
      <c r="W131" s="2"/>
      <c r="X131" s="2"/>
      <c r="Y131" s="2"/>
      <c r="Z131" s="2"/>
      <c r="AA131" s="2"/>
      <c r="AB131" s="2"/>
      <c r="AC131" s="4"/>
      <c r="AD131" s="2"/>
      <c r="AE131" s="4"/>
      <c r="AF131" s="21"/>
      <c r="AG131" s="2"/>
    </row>
    <row r="132" spans="3:33" x14ac:dyDescent="0.25">
      <c r="C132" s="4"/>
      <c r="D132" s="4"/>
      <c r="E132" s="4"/>
      <c r="F132" s="4"/>
      <c r="G132" s="4"/>
      <c r="O132" s="2"/>
      <c r="P132" s="2"/>
      <c r="Q132" s="2"/>
      <c r="R132" s="2"/>
      <c r="S132" s="4"/>
      <c r="T132" s="21"/>
      <c r="U132" s="2"/>
      <c r="V132" s="2"/>
      <c r="W132" s="2"/>
      <c r="X132" s="2"/>
      <c r="Y132" s="2"/>
      <c r="Z132" s="2"/>
      <c r="AA132" s="2"/>
      <c r="AB132" s="2"/>
      <c r="AC132" s="4"/>
      <c r="AD132" s="2"/>
      <c r="AE132" s="4"/>
      <c r="AF132" s="21"/>
      <c r="AG132" s="2"/>
    </row>
    <row r="133" spans="3:33" x14ac:dyDescent="0.25">
      <c r="C133" s="4"/>
      <c r="D133" s="4"/>
      <c r="E133" s="4"/>
      <c r="F133" s="4"/>
      <c r="G133" s="4"/>
      <c r="O133" s="2"/>
      <c r="P133" s="2"/>
      <c r="Q133" s="2"/>
      <c r="R133" s="2"/>
      <c r="S133" s="4"/>
      <c r="T133" s="21"/>
      <c r="U133" s="2"/>
      <c r="V133" s="2"/>
      <c r="W133" s="2"/>
      <c r="X133" s="2"/>
      <c r="Y133" s="2"/>
      <c r="Z133" s="2"/>
      <c r="AA133" s="2"/>
      <c r="AB133" s="2"/>
      <c r="AC133" s="4"/>
      <c r="AD133" s="2"/>
      <c r="AE133" s="4"/>
      <c r="AF133" s="21"/>
      <c r="AG133" s="2"/>
    </row>
    <row r="134" spans="3:33" x14ac:dyDescent="0.25">
      <c r="C134" s="4"/>
      <c r="D134" s="4"/>
      <c r="E134" s="4"/>
      <c r="F134" s="4"/>
      <c r="G134" s="4"/>
      <c r="O134" s="2"/>
      <c r="P134" s="2"/>
      <c r="Q134" s="2"/>
      <c r="R134" s="2"/>
      <c r="S134" s="4"/>
      <c r="T134" s="21"/>
      <c r="U134" s="2"/>
      <c r="V134" s="2"/>
      <c r="W134" s="2"/>
      <c r="X134" s="2"/>
      <c r="Y134" s="2"/>
      <c r="Z134" s="2"/>
      <c r="AA134" s="2"/>
      <c r="AB134" s="2"/>
      <c r="AC134" s="4"/>
      <c r="AD134" s="2"/>
      <c r="AE134" s="4"/>
      <c r="AF134" s="21"/>
      <c r="AG134" s="2"/>
    </row>
    <row r="135" spans="3:33" x14ac:dyDescent="0.25">
      <c r="C135" s="4"/>
      <c r="D135" s="4"/>
      <c r="E135" s="4"/>
      <c r="F135" s="4"/>
      <c r="G135" s="4"/>
      <c r="O135" s="2"/>
      <c r="P135" s="2"/>
      <c r="Q135" s="2"/>
      <c r="R135" s="2"/>
      <c r="S135" s="4"/>
      <c r="T135" s="21"/>
      <c r="U135" s="2"/>
      <c r="V135" s="2"/>
      <c r="W135" s="2"/>
      <c r="X135" s="2"/>
      <c r="Y135" s="2"/>
      <c r="Z135" s="2"/>
      <c r="AA135" s="2"/>
      <c r="AB135" s="2"/>
      <c r="AC135" s="4"/>
      <c r="AD135" s="2"/>
      <c r="AE135" s="4"/>
      <c r="AF135" s="21"/>
      <c r="AG135" s="2"/>
    </row>
    <row r="136" spans="3:33" x14ac:dyDescent="0.25">
      <c r="C136" s="4"/>
      <c r="D136" s="4"/>
      <c r="E136" s="4"/>
      <c r="F136" s="4"/>
      <c r="G136" s="4"/>
      <c r="O136" s="2"/>
      <c r="P136" s="2"/>
      <c r="Q136" s="2"/>
      <c r="R136" s="2"/>
      <c r="S136" s="4"/>
      <c r="T136" s="21"/>
      <c r="U136" s="2"/>
      <c r="V136" s="2"/>
      <c r="W136" s="2"/>
      <c r="X136" s="2"/>
      <c r="Y136" s="2"/>
      <c r="Z136" s="2"/>
      <c r="AA136" s="2"/>
      <c r="AB136" s="2"/>
      <c r="AC136" s="4"/>
      <c r="AD136" s="2"/>
      <c r="AE136" s="4"/>
      <c r="AF136" s="21"/>
      <c r="AG136" s="2"/>
    </row>
    <row r="137" spans="3:33" x14ac:dyDescent="0.25">
      <c r="C137" s="4"/>
      <c r="D137" s="4"/>
      <c r="E137" s="4"/>
      <c r="F137" s="4"/>
      <c r="G137" s="4"/>
      <c r="O137" s="2"/>
      <c r="P137" s="2"/>
      <c r="Q137" s="2"/>
      <c r="R137" s="2"/>
      <c r="S137" s="4"/>
      <c r="T137" s="21"/>
      <c r="U137" s="2"/>
      <c r="V137" s="2"/>
      <c r="W137" s="2"/>
      <c r="X137" s="2"/>
      <c r="Y137" s="2"/>
      <c r="Z137" s="2"/>
      <c r="AA137" s="2"/>
      <c r="AB137" s="2"/>
      <c r="AC137" s="4"/>
      <c r="AD137" s="2"/>
      <c r="AE137" s="4"/>
      <c r="AF137" s="21"/>
      <c r="AG137" s="2"/>
    </row>
    <row r="138" spans="3:33" x14ac:dyDescent="0.25">
      <c r="C138" s="4"/>
      <c r="D138" s="4"/>
      <c r="E138" s="4"/>
      <c r="F138" s="4"/>
      <c r="G138" s="4"/>
      <c r="O138" s="2"/>
      <c r="P138" s="2"/>
      <c r="Q138" s="2"/>
      <c r="R138" s="2"/>
      <c r="S138" s="4"/>
      <c r="T138" s="21"/>
      <c r="U138" s="2"/>
      <c r="V138" s="2"/>
      <c r="W138" s="2"/>
      <c r="X138" s="2"/>
      <c r="Y138" s="2"/>
      <c r="Z138" s="2"/>
      <c r="AA138" s="2"/>
      <c r="AB138" s="2"/>
      <c r="AC138" s="4"/>
      <c r="AD138" s="2"/>
      <c r="AE138" s="4"/>
      <c r="AF138" s="21"/>
      <c r="AG138" s="2"/>
    </row>
    <row r="139" spans="3:33" x14ac:dyDescent="0.25">
      <c r="C139" s="4"/>
      <c r="D139" s="4"/>
      <c r="E139" s="4"/>
      <c r="F139" s="4"/>
      <c r="G139" s="4"/>
      <c r="O139" s="2"/>
      <c r="P139" s="2"/>
      <c r="Q139" s="2"/>
      <c r="R139" s="2"/>
      <c r="S139" s="4"/>
      <c r="T139" s="21"/>
      <c r="U139" s="2"/>
      <c r="V139" s="2"/>
      <c r="W139" s="2"/>
      <c r="X139" s="2"/>
      <c r="Y139" s="2"/>
      <c r="Z139" s="2"/>
      <c r="AA139" s="2"/>
      <c r="AB139" s="2"/>
      <c r="AC139" s="4"/>
      <c r="AD139" s="2"/>
      <c r="AE139" s="4"/>
      <c r="AF139" s="21"/>
      <c r="AG139" s="2"/>
    </row>
    <row r="140" spans="3:33" x14ac:dyDescent="0.25">
      <c r="C140" s="4"/>
      <c r="D140" s="4"/>
      <c r="E140" s="4"/>
      <c r="F140" s="4"/>
      <c r="G140" s="4"/>
      <c r="O140" s="2"/>
      <c r="P140" s="2"/>
      <c r="Q140" s="2"/>
      <c r="R140" s="2"/>
      <c r="S140" s="4"/>
      <c r="T140" s="21"/>
      <c r="U140" s="2"/>
      <c r="V140" s="2"/>
      <c r="W140" s="2"/>
      <c r="X140" s="2"/>
      <c r="Y140" s="2"/>
      <c r="Z140" s="2"/>
      <c r="AA140" s="2"/>
      <c r="AB140" s="2"/>
      <c r="AC140" s="4"/>
      <c r="AD140" s="2"/>
      <c r="AE140" s="4"/>
      <c r="AF140" s="21"/>
      <c r="AG140" s="2"/>
    </row>
    <row r="141" spans="3:33" x14ac:dyDescent="0.25">
      <c r="C141" s="4"/>
      <c r="D141" s="4"/>
      <c r="E141" s="4"/>
      <c r="F141" s="4"/>
      <c r="G141" s="4"/>
      <c r="O141" s="2"/>
      <c r="P141" s="2"/>
      <c r="Q141" s="2"/>
      <c r="R141" s="2"/>
      <c r="S141" s="4"/>
      <c r="T141" s="21"/>
      <c r="U141" s="2"/>
      <c r="V141" s="2"/>
      <c r="W141" s="2"/>
      <c r="X141" s="2"/>
      <c r="Y141" s="2"/>
      <c r="Z141" s="2"/>
      <c r="AA141" s="2"/>
      <c r="AB141" s="2"/>
      <c r="AC141" s="4"/>
      <c r="AD141" s="2"/>
      <c r="AE141" s="4"/>
      <c r="AF141" s="21"/>
      <c r="AG141" s="2"/>
    </row>
    <row r="142" spans="3:33" x14ac:dyDescent="0.25">
      <c r="C142" s="4"/>
      <c r="D142" s="4"/>
      <c r="E142" s="4"/>
      <c r="F142" s="4"/>
      <c r="G142" s="4"/>
      <c r="O142" s="2"/>
      <c r="P142" s="2"/>
      <c r="Q142" s="2"/>
      <c r="R142" s="2"/>
      <c r="S142" s="4"/>
      <c r="T142" s="21"/>
      <c r="U142" s="2"/>
      <c r="V142" s="2"/>
      <c r="W142" s="2"/>
      <c r="X142" s="2"/>
      <c r="Y142" s="2"/>
      <c r="Z142" s="2"/>
      <c r="AA142" s="2"/>
      <c r="AB142" s="2"/>
      <c r="AC142" s="4"/>
      <c r="AD142" s="2"/>
      <c r="AE142" s="4"/>
      <c r="AF142" s="21"/>
      <c r="AG142" s="2"/>
    </row>
    <row r="143" spans="3:33" x14ac:dyDescent="0.25">
      <c r="C143" s="4"/>
      <c r="D143" s="4"/>
      <c r="E143" s="4"/>
      <c r="F143" s="4"/>
      <c r="G143" s="4"/>
      <c r="O143" s="2"/>
      <c r="P143" s="2"/>
      <c r="Q143" s="2"/>
      <c r="R143" s="2"/>
      <c r="S143" s="4"/>
      <c r="T143" s="21"/>
      <c r="U143" s="2"/>
      <c r="V143" s="2"/>
      <c r="W143" s="2"/>
      <c r="X143" s="2"/>
      <c r="Y143" s="2"/>
      <c r="Z143" s="2"/>
      <c r="AA143" s="2"/>
      <c r="AB143" s="2"/>
      <c r="AC143" s="4"/>
      <c r="AD143" s="2"/>
      <c r="AE143" s="4"/>
      <c r="AF143" s="21"/>
      <c r="AG143" s="2"/>
    </row>
    <row r="144" spans="3:33" x14ac:dyDescent="0.25">
      <c r="C144" s="4"/>
      <c r="D144" s="4"/>
      <c r="E144" s="4"/>
      <c r="F144" s="4"/>
      <c r="G144" s="4"/>
      <c r="O144" s="2"/>
      <c r="P144" s="2"/>
      <c r="Q144" s="2"/>
      <c r="R144" s="2"/>
      <c r="S144" s="4"/>
      <c r="T144" s="21"/>
      <c r="U144" s="2"/>
      <c r="V144" s="2"/>
      <c r="W144" s="2"/>
      <c r="X144" s="2"/>
      <c r="Y144" s="2"/>
      <c r="Z144" s="2"/>
      <c r="AA144" s="2"/>
      <c r="AB144" s="2"/>
      <c r="AC144" s="4"/>
      <c r="AD144" s="2"/>
      <c r="AE144" s="4"/>
      <c r="AF144" s="21"/>
      <c r="AG144" s="2"/>
    </row>
    <row r="145" spans="3:33" x14ac:dyDescent="0.25">
      <c r="C145" s="4"/>
      <c r="D145" s="4"/>
      <c r="E145" s="4"/>
      <c r="F145" s="4"/>
      <c r="G145" s="4"/>
      <c r="O145" s="2"/>
      <c r="P145" s="2"/>
      <c r="Q145" s="2"/>
      <c r="R145" s="2"/>
      <c r="S145" s="4"/>
      <c r="T145" s="21"/>
      <c r="U145" s="2"/>
      <c r="V145" s="2"/>
      <c r="W145" s="2"/>
      <c r="X145" s="2"/>
      <c r="Y145" s="2"/>
      <c r="Z145" s="2"/>
      <c r="AA145" s="2"/>
      <c r="AB145" s="2"/>
      <c r="AC145" s="4"/>
      <c r="AD145" s="2"/>
      <c r="AE145" s="4"/>
      <c r="AF145" s="21"/>
      <c r="AG145" s="2"/>
    </row>
    <row r="146" spans="3:33" x14ac:dyDescent="0.25">
      <c r="C146" s="4"/>
      <c r="D146" s="4"/>
      <c r="E146" s="4"/>
      <c r="F146" s="4"/>
      <c r="G146" s="4"/>
      <c r="O146" s="2"/>
      <c r="P146" s="2"/>
      <c r="Q146" s="2"/>
      <c r="R146" s="2"/>
      <c r="S146" s="4"/>
      <c r="T146" s="21"/>
      <c r="U146" s="2"/>
      <c r="V146" s="2"/>
      <c r="W146" s="2"/>
      <c r="X146" s="2"/>
      <c r="Y146" s="2"/>
      <c r="Z146" s="2"/>
      <c r="AA146" s="2"/>
      <c r="AB146" s="2"/>
      <c r="AC146" s="4"/>
      <c r="AD146" s="2"/>
      <c r="AE146" s="4"/>
      <c r="AF146" s="21"/>
      <c r="AG146" s="2"/>
    </row>
    <row r="147" spans="3:33" x14ac:dyDescent="0.25">
      <c r="C147" s="4"/>
      <c r="D147" s="4"/>
      <c r="E147" s="4"/>
      <c r="F147" s="4"/>
      <c r="G147" s="4"/>
      <c r="O147" s="2"/>
      <c r="P147" s="2"/>
      <c r="Q147" s="2"/>
      <c r="R147" s="2"/>
      <c r="S147" s="4"/>
      <c r="T147" s="21"/>
      <c r="U147" s="2"/>
      <c r="V147" s="2"/>
      <c r="W147" s="2"/>
      <c r="X147" s="2"/>
      <c r="Y147" s="2"/>
      <c r="Z147" s="2"/>
      <c r="AA147" s="2"/>
      <c r="AB147" s="2"/>
      <c r="AC147" s="4"/>
      <c r="AD147" s="2"/>
      <c r="AE147" s="4"/>
      <c r="AF147" s="21"/>
      <c r="AG147" s="2"/>
    </row>
    <row r="148" spans="3:33" x14ac:dyDescent="0.25">
      <c r="C148" s="4"/>
      <c r="D148" s="4"/>
      <c r="E148" s="4"/>
      <c r="F148" s="4"/>
      <c r="G148" s="4"/>
      <c r="O148" s="2"/>
      <c r="P148" s="2"/>
      <c r="Q148" s="2"/>
      <c r="R148" s="2"/>
      <c r="S148" s="4"/>
      <c r="T148" s="21"/>
      <c r="U148" s="2"/>
      <c r="V148" s="2"/>
      <c r="W148" s="2"/>
      <c r="X148" s="2"/>
      <c r="Y148" s="2"/>
      <c r="Z148" s="2"/>
      <c r="AA148" s="2"/>
      <c r="AB148" s="2"/>
      <c r="AC148" s="4"/>
      <c r="AD148" s="2"/>
      <c r="AE148" s="4"/>
      <c r="AF148" s="21"/>
      <c r="AG148" s="2"/>
    </row>
    <row r="149" spans="3:33" x14ac:dyDescent="0.25">
      <c r="C149" s="4"/>
      <c r="D149" s="4"/>
      <c r="E149" s="4"/>
      <c r="F149" s="4"/>
      <c r="G149" s="4"/>
      <c r="O149" s="2"/>
      <c r="P149" s="2"/>
      <c r="Q149" s="2"/>
      <c r="R149" s="2"/>
      <c r="S149" s="4"/>
      <c r="T149" s="21"/>
      <c r="U149" s="2"/>
      <c r="V149" s="2"/>
      <c r="W149" s="2"/>
      <c r="X149" s="2"/>
      <c r="Y149" s="2"/>
      <c r="Z149" s="2"/>
      <c r="AA149" s="2"/>
      <c r="AB149" s="2"/>
      <c r="AC149" s="4"/>
      <c r="AD149" s="2"/>
      <c r="AE149" s="4"/>
      <c r="AF149" s="21"/>
      <c r="AG149" s="2"/>
    </row>
    <row r="150" spans="3:33" x14ac:dyDescent="0.25">
      <c r="C150" s="4"/>
      <c r="D150" s="4"/>
      <c r="E150" s="4"/>
      <c r="F150" s="4"/>
      <c r="G150" s="4"/>
      <c r="O150" s="2"/>
      <c r="P150" s="2"/>
      <c r="Q150" s="2"/>
      <c r="R150" s="2"/>
      <c r="S150" s="4"/>
      <c r="T150" s="21"/>
      <c r="U150" s="2"/>
      <c r="V150" s="2"/>
      <c r="W150" s="2"/>
      <c r="X150" s="2"/>
      <c r="Y150" s="2"/>
      <c r="Z150" s="2"/>
      <c r="AA150" s="2"/>
      <c r="AB150" s="2"/>
      <c r="AC150" s="4"/>
      <c r="AD150" s="2"/>
      <c r="AE150" s="4"/>
      <c r="AF150" s="21"/>
      <c r="AG150" s="2"/>
    </row>
    <row r="151" spans="3:33" x14ac:dyDescent="0.25">
      <c r="C151" s="4"/>
      <c r="D151" s="4"/>
      <c r="E151" s="4"/>
      <c r="F151" s="4"/>
      <c r="G151" s="4"/>
      <c r="O151" s="2"/>
      <c r="P151" s="2"/>
      <c r="Q151" s="2"/>
      <c r="R151" s="2"/>
      <c r="S151" s="4"/>
      <c r="T151" s="21"/>
      <c r="U151" s="2"/>
      <c r="V151" s="2"/>
      <c r="W151" s="2"/>
      <c r="X151" s="2"/>
      <c r="Y151" s="2"/>
      <c r="Z151" s="2"/>
      <c r="AA151" s="2"/>
      <c r="AB151" s="2"/>
      <c r="AC151" s="4"/>
      <c r="AD151" s="2"/>
      <c r="AE151" s="4"/>
      <c r="AF151" s="21"/>
      <c r="AG151" s="2"/>
    </row>
    <row r="152" spans="3:33" x14ac:dyDescent="0.25">
      <c r="C152" s="4"/>
      <c r="D152" s="4"/>
      <c r="E152" s="4"/>
      <c r="F152" s="4"/>
      <c r="G152" s="4"/>
      <c r="O152" s="2"/>
      <c r="P152" s="2"/>
      <c r="Q152" s="2"/>
      <c r="R152" s="2"/>
      <c r="S152" s="4"/>
      <c r="T152" s="21"/>
      <c r="U152" s="2"/>
      <c r="V152" s="2"/>
      <c r="W152" s="2"/>
      <c r="X152" s="2"/>
      <c r="Y152" s="2"/>
      <c r="Z152" s="2"/>
      <c r="AA152" s="2"/>
      <c r="AB152" s="2"/>
      <c r="AC152" s="4"/>
      <c r="AD152" s="2"/>
      <c r="AE152" s="4"/>
      <c r="AF152" s="21"/>
      <c r="AG152" s="2"/>
    </row>
    <row r="153" spans="3:33" x14ac:dyDescent="0.25">
      <c r="C153" s="4"/>
      <c r="D153" s="4"/>
      <c r="E153" s="4"/>
      <c r="F153" s="4"/>
      <c r="G153" s="4"/>
      <c r="O153" s="2"/>
      <c r="P153" s="2"/>
      <c r="Q153" s="2"/>
      <c r="R153" s="2"/>
      <c r="S153" s="4"/>
      <c r="T153" s="21"/>
      <c r="U153" s="2"/>
      <c r="V153" s="2"/>
      <c r="W153" s="2"/>
      <c r="X153" s="2"/>
      <c r="Y153" s="2"/>
      <c r="Z153" s="2"/>
      <c r="AA153" s="2"/>
      <c r="AB153" s="2"/>
      <c r="AC153" s="4"/>
      <c r="AD153" s="2"/>
      <c r="AE153" s="4"/>
      <c r="AF153" s="21"/>
      <c r="AG153" s="2"/>
    </row>
    <row r="154" spans="3:33" x14ac:dyDescent="0.25">
      <c r="C154" s="4"/>
      <c r="D154" s="4"/>
      <c r="E154" s="4"/>
      <c r="F154" s="4"/>
      <c r="G154" s="4"/>
      <c r="O154" s="2"/>
      <c r="P154" s="2"/>
      <c r="Q154" s="2"/>
      <c r="R154" s="2"/>
      <c r="S154" s="4"/>
      <c r="T154" s="21"/>
      <c r="U154" s="2"/>
      <c r="V154" s="2"/>
      <c r="W154" s="2"/>
      <c r="X154" s="2"/>
      <c r="Y154" s="2"/>
      <c r="Z154" s="2"/>
      <c r="AA154" s="2"/>
      <c r="AB154" s="2"/>
      <c r="AC154" s="4"/>
      <c r="AD154" s="2"/>
      <c r="AE154" s="4"/>
      <c r="AF154" s="21"/>
      <c r="AG154" s="2"/>
    </row>
    <row r="155" spans="3:33" x14ac:dyDescent="0.25">
      <c r="C155" s="4"/>
      <c r="D155" s="4"/>
      <c r="E155" s="4"/>
      <c r="F155" s="4"/>
      <c r="G155" s="4"/>
      <c r="O155" s="2"/>
      <c r="P155" s="2"/>
      <c r="Q155" s="2"/>
      <c r="R155" s="2"/>
      <c r="S155" s="4"/>
      <c r="T155" s="21"/>
      <c r="U155" s="2"/>
      <c r="V155" s="2"/>
      <c r="W155" s="2"/>
      <c r="X155" s="2"/>
      <c r="Y155" s="2"/>
      <c r="Z155" s="2"/>
      <c r="AA155" s="2"/>
      <c r="AB155" s="2"/>
      <c r="AC155" s="4"/>
      <c r="AD155" s="2"/>
      <c r="AE155" s="4"/>
      <c r="AF155" s="21"/>
      <c r="AG155" s="2"/>
    </row>
    <row r="156" spans="3:33" x14ac:dyDescent="0.25">
      <c r="C156" s="4"/>
      <c r="D156" s="4"/>
      <c r="E156" s="4"/>
      <c r="F156" s="4"/>
      <c r="G156" s="4"/>
      <c r="O156" s="2"/>
      <c r="P156" s="2"/>
      <c r="Q156" s="2"/>
      <c r="R156" s="2"/>
      <c r="S156" s="4"/>
      <c r="T156" s="21"/>
      <c r="U156" s="2"/>
      <c r="V156" s="2"/>
      <c r="W156" s="2"/>
      <c r="X156" s="2"/>
      <c r="Y156" s="2"/>
      <c r="Z156" s="2"/>
      <c r="AA156" s="2"/>
      <c r="AB156" s="2"/>
      <c r="AC156" s="4"/>
      <c r="AD156" s="2"/>
      <c r="AE156" s="4"/>
      <c r="AF156" s="21"/>
      <c r="AG156" s="2"/>
    </row>
    <row r="157" spans="3:33" x14ac:dyDescent="0.25">
      <c r="C157" s="4"/>
      <c r="D157" s="4"/>
      <c r="E157" s="4"/>
      <c r="F157" s="4"/>
      <c r="G157" s="4"/>
      <c r="O157" s="2"/>
      <c r="P157" s="2"/>
      <c r="Q157" s="2"/>
      <c r="R157" s="2"/>
      <c r="S157" s="4"/>
      <c r="T157" s="21"/>
      <c r="U157" s="2"/>
      <c r="V157" s="2"/>
      <c r="W157" s="2"/>
      <c r="X157" s="2"/>
      <c r="Y157" s="2"/>
      <c r="Z157" s="2"/>
      <c r="AA157" s="2"/>
      <c r="AB157" s="2"/>
      <c r="AC157" s="4"/>
      <c r="AD157" s="2"/>
      <c r="AE157" s="4"/>
      <c r="AF157" s="21"/>
      <c r="AG157" s="2"/>
    </row>
  </sheetData>
  <sortState xmlns:xlrd2="http://schemas.microsoft.com/office/spreadsheetml/2017/richdata2" ref="C8:G107">
    <sortCondition ref="C8:C107"/>
  </sortState>
  <mergeCells count="8">
    <mergeCell ref="I5:S5"/>
    <mergeCell ref="U5:AE5"/>
    <mergeCell ref="I6:J6"/>
    <mergeCell ref="L6:M6"/>
    <mergeCell ref="O6:P6"/>
    <mergeCell ref="U6:V6"/>
    <mergeCell ref="X6:Y6"/>
    <mergeCell ref="AA6:AB6"/>
  </mergeCells>
  <conditionalFormatting sqref="AG8:AG107">
    <cfRule type="cellIs" dxfId="3" priority="1" operator="equal">
      <formula>$AG$5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57"/>
  <sheetViews>
    <sheetView zoomScale="85" zoomScaleNormal="85" workbookViewId="0">
      <pane ySplit="7" topLeftCell="A82" activePane="bottomLeft" state="frozen"/>
      <selection pane="bottomLeft" activeCell="A102" sqref="A102:XFD102"/>
    </sheetView>
  </sheetViews>
  <sheetFormatPr defaultRowHeight="15" x14ac:dyDescent="0.25"/>
  <cols>
    <col min="1" max="1" width="12.140625" style="4" bestFit="1" customWidth="1"/>
    <col min="2" max="2" width="13.85546875" style="4" bestFit="1" customWidth="1"/>
    <col min="3" max="3" width="12.28515625" style="4" bestFit="1" customWidth="1"/>
    <col min="4" max="4" width="11.7109375" style="4" bestFit="1" customWidth="1"/>
    <col min="5" max="5" width="12" style="4" bestFit="1" customWidth="1"/>
    <col min="6" max="6" width="11.5703125" style="4" bestFit="1" customWidth="1"/>
    <col min="7" max="7" width="10" style="4" bestFit="1" customWidth="1"/>
    <col min="8" max="8" width="2.28515625" style="7" customWidth="1"/>
    <col min="9" max="9" width="7.42578125" style="4" bestFit="1" customWidth="1"/>
    <col min="10" max="10" width="11.140625" style="4" bestFit="1" customWidth="1"/>
    <col min="11" max="11" width="2.85546875" style="4" customWidth="1"/>
    <col min="12" max="12" width="8.7109375" style="4" customWidth="1"/>
    <col min="13" max="13" width="9.140625" style="4"/>
    <col min="14" max="14" width="3.28515625" style="4" customWidth="1"/>
    <col min="15" max="16" width="9.140625" style="4"/>
    <col min="17" max="17" width="2.42578125" style="4" customWidth="1"/>
    <col min="18" max="18" width="11.140625" style="4" bestFit="1" customWidth="1"/>
    <col min="19" max="19" width="9.140625" style="4"/>
    <col min="20" max="20" width="2.28515625" style="7" customWidth="1"/>
    <col min="21" max="22" width="9.140625" style="4"/>
    <col min="23" max="23" width="2.28515625" style="4" customWidth="1"/>
    <col min="24" max="25" width="9.140625" style="4"/>
    <col min="26" max="26" width="2.7109375" style="4" customWidth="1"/>
    <col min="27" max="28" width="9.140625" style="4"/>
    <col min="29" max="29" width="1.85546875" style="4" customWidth="1"/>
    <col min="30" max="30" width="11.140625" style="4" bestFit="1" customWidth="1"/>
    <col min="31" max="31" width="9.140625" style="4"/>
    <col min="32" max="32" width="2.42578125" style="7" customWidth="1"/>
    <col min="33" max="33" width="9.140625" style="4"/>
    <col min="34" max="34" width="11.28515625" style="4" bestFit="1" customWidth="1"/>
    <col min="35" max="16384" width="9.140625" style="4"/>
  </cols>
  <sheetData>
    <row r="1" spans="1:34" x14ac:dyDescent="0.25">
      <c r="A1"/>
      <c r="B1" t="s">
        <v>7</v>
      </c>
      <c r="C1"/>
      <c r="D1"/>
      <c r="E1"/>
      <c r="F1"/>
      <c r="G1"/>
      <c r="H1" s="5"/>
    </row>
    <row r="2" spans="1:34" x14ac:dyDescent="0.25">
      <c r="A2" t="s">
        <v>4</v>
      </c>
      <c r="B2">
        <f>COUNTIF(G:G,A2)</f>
        <v>0</v>
      </c>
      <c r="C2">
        <f>-IF(B2=0,0,(B2/$B$5)*LOG(B2/$B$5,2))</f>
        <v>0</v>
      </c>
      <c r="D2"/>
      <c r="E2"/>
      <c r="F2"/>
      <c r="G2"/>
      <c r="H2" s="5"/>
    </row>
    <row r="3" spans="1:34" x14ac:dyDescent="0.25">
      <c r="A3" t="s">
        <v>12</v>
      </c>
      <c r="B3">
        <f>COUNTIF(G:G,A3)</f>
        <v>50</v>
      </c>
      <c r="C3">
        <f>-IF(B3=0,0,(B3/$B$5)*LOG(B3/$B$5,2))</f>
        <v>0.5</v>
      </c>
      <c r="D3"/>
      <c r="E3"/>
      <c r="F3"/>
      <c r="G3"/>
      <c r="H3" s="5"/>
    </row>
    <row r="4" spans="1:34" x14ac:dyDescent="0.25">
      <c r="A4" t="s">
        <v>5</v>
      </c>
      <c r="B4">
        <f>COUNTIF(G:G,A4)</f>
        <v>50</v>
      </c>
      <c r="C4">
        <f>-IF(B4=0,0,(B4/$B$5)*LOG(B4/$B$5,2))</f>
        <v>0.5</v>
      </c>
      <c r="D4"/>
      <c r="E4"/>
      <c r="F4"/>
      <c r="G4"/>
      <c r="H4" s="5"/>
      <c r="AG4" s="4" t="s">
        <v>20</v>
      </c>
      <c r="AH4" t="s">
        <v>41</v>
      </c>
    </row>
    <row r="5" spans="1:34" x14ac:dyDescent="0.25">
      <c r="A5" t="s">
        <v>9</v>
      </c>
      <c r="B5">
        <f>SUM(B2:B4)</f>
        <v>100</v>
      </c>
      <c r="C5"/>
      <c r="D5"/>
      <c r="E5"/>
      <c r="F5"/>
      <c r="G5"/>
      <c r="H5" s="5"/>
      <c r="I5" s="24" t="s">
        <v>17</v>
      </c>
      <c r="J5" s="24"/>
      <c r="K5" s="24"/>
      <c r="L5" s="24"/>
      <c r="M5" s="24"/>
      <c r="N5" s="24"/>
      <c r="O5" s="24"/>
      <c r="P5" s="24"/>
      <c r="Q5" s="24"/>
      <c r="R5" s="24"/>
      <c r="S5" s="24"/>
      <c r="U5" s="24" t="s">
        <v>18</v>
      </c>
      <c r="V5" s="24"/>
      <c r="W5" s="24"/>
      <c r="X5" s="24"/>
      <c r="Y5" s="24"/>
      <c r="Z5" s="24"/>
      <c r="AA5" s="24"/>
      <c r="AB5" s="24"/>
      <c r="AC5" s="24"/>
      <c r="AD5" s="24"/>
      <c r="AE5" s="24"/>
      <c r="AF5" s="15"/>
      <c r="AG5" s="4">
        <f>MAX(AG8:AG157)</f>
        <v>1.9991161277004288E-3</v>
      </c>
      <c r="AH5" s="10">
        <f>MAX(AH8:AH157)</f>
        <v>0</v>
      </c>
    </row>
    <row r="6" spans="1:34" x14ac:dyDescent="0.25">
      <c r="A6" t="s">
        <v>6</v>
      </c>
      <c r="B6">
        <f>C2+C3+C4</f>
        <v>1</v>
      </c>
      <c r="C6" s="12" t="s">
        <v>21</v>
      </c>
      <c r="D6" s="12" t="s">
        <v>22</v>
      </c>
      <c r="E6" s="12" t="s">
        <v>23</v>
      </c>
      <c r="F6" s="12" t="s">
        <v>24</v>
      </c>
      <c r="G6"/>
      <c r="H6" s="5"/>
      <c r="I6" s="24" t="str">
        <f>$A$2</f>
        <v>Setosa</v>
      </c>
      <c r="J6" s="24"/>
      <c r="K6" s="13"/>
      <c r="L6" s="24" t="str">
        <f>$A$3</f>
        <v>Versicolor</v>
      </c>
      <c r="M6" s="24"/>
      <c r="N6" s="13"/>
      <c r="O6" s="24" t="str">
        <f>$A$4</f>
        <v>Virginica</v>
      </c>
      <c r="P6" s="24"/>
      <c r="Q6" s="13"/>
      <c r="U6" s="24" t="str">
        <f>$A$2</f>
        <v>Setosa</v>
      </c>
      <c r="V6" s="24"/>
      <c r="W6" s="13"/>
      <c r="X6" s="24" t="str">
        <f>$A$3</f>
        <v>Versicolor</v>
      </c>
      <c r="Y6" s="24"/>
      <c r="Z6" s="13"/>
      <c r="AA6" s="24" t="str">
        <f>$A$4</f>
        <v>Virginica</v>
      </c>
      <c r="AB6" s="24"/>
      <c r="AC6" s="13"/>
      <c r="AH6" s="14"/>
    </row>
    <row r="7" spans="1:34" s="14" customFormat="1" x14ac:dyDescent="0.25">
      <c r="A7" s="1"/>
      <c r="B7" s="1"/>
      <c r="C7" s="1" t="s">
        <v>0</v>
      </c>
      <c r="D7" s="1" t="s">
        <v>1</v>
      </c>
      <c r="E7" s="1" t="s">
        <v>2</v>
      </c>
      <c r="F7" s="1" t="s">
        <v>14</v>
      </c>
      <c r="G7" s="1" t="s">
        <v>3</v>
      </c>
      <c r="H7" s="6"/>
      <c r="I7" s="14" t="s">
        <v>13</v>
      </c>
      <c r="J7" s="14" t="s">
        <v>16</v>
      </c>
      <c r="L7" s="14" t="s">
        <v>13</v>
      </c>
      <c r="M7" s="14" t="s">
        <v>16</v>
      </c>
      <c r="O7" s="14" t="s">
        <v>13</v>
      </c>
      <c r="P7" s="14" t="s">
        <v>16</v>
      </c>
      <c r="R7" s="14" t="s">
        <v>15</v>
      </c>
      <c r="S7" s="14" t="s">
        <v>8</v>
      </c>
      <c r="T7" s="9"/>
      <c r="U7" s="14" t="s">
        <v>13</v>
      </c>
      <c r="V7" s="14" t="s">
        <v>16</v>
      </c>
      <c r="X7" s="14" t="s">
        <v>13</v>
      </c>
      <c r="Y7" s="14" t="s">
        <v>16</v>
      </c>
      <c r="AA7" s="14" t="s">
        <v>13</v>
      </c>
      <c r="AB7" s="14" t="s">
        <v>16</v>
      </c>
      <c r="AD7" s="14" t="s">
        <v>15</v>
      </c>
      <c r="AE7" s="14" t="s">
        <v>8</v>
      </c>
      <c r="AF7" s="9"/>
      <c r="AG7" s="14" t="s">
        <v>19</v>
      </c>
      <c r="AH7" s="4"/>
    </row>
    <row r="8" spans="1:34" x14ac:dyDescent="0.25">
      <c r="A8"/>
      <c r="B8"/>
      <c r="C8" s="2">
        <v>5</v>
      </c>
      <c r="D8" s="2">
        <v>2</v>
      </c>
      <c r="E8" s="2">
        <v>3.5</v>
      </c>
      <c r="F8" s="2">
        <v>1</v>
      </c>
      <c r="G8" s="2" t="s">
        <v>10</v>
      </c>
      <c r="I8" s="2">
        <f>COUNTIF($G$8:$G8,I$6)</f>
        <v>0</v>
      </c>
      <c r="J8" s="2">
        <f>-IF(I8=0,0,(I8/$R8)*LOG(I8/$R8,2))</f>
        <v>0</v>
      </c>
      <c r="K8" s="2"/>
      <c r="L8" s="2">
        <f>COUNTIF($G$8:$G8,L$6)</f>
        <v>1</v>
      </c>
      <c r="M8" s="2">
        <f>-IF(L8=0,0,(L8/$R8)*LOG(L8/$R8,2))</f>
        <v>0</v>
      </c>
      <c r="N8" s="2"/>
      <c r="O8" s="2">
        <f>COUNTIF($G$8:$G8,O$6)</f>
        <v>0</v>
      </c>
      <c r="P8" s="2">
        <f>-IF(O8=0,0,(O8/$R8)*LOG(O8/$R8,2))</f>
        <v>0</v>
      </c>
      <c r="Q8" s="2"/>
      <c r="R8" s="2">
        <f>COUNTA(G$8:G8)</f>
        <v>1</v>
      </c>
      <c r="S8" s="2">
        <f>J8+M8+P8</f>
        <v>0</v>
      </c>
      <c r="U8" s="2">
        <f>COUNTIF($G9:$G$157,U$6)</f>
        <v>0</v>
      </c>
      <c r="V8" s="2">
        <f>-IF(U8=0,0,(U8/$AD8)*LOG(U8/$AD8,2))</f>
        <v>0</v>
      </c>
      <c r="W8" s="2"/>
      <c r="X8" s="2">
        <f>COUNTIF($G9:$G$157,X$6)</f>
        <v>49</v>
      </c>
      <c r="Y8" s="2">
        <f>-IF(X8=0,0,(X8/$AD8)*LOG(X8/$AD8,2))</f>
        <v>0.50219890931571387</v>
      </c>
      <c r="Z8" s="2"/>
      <c r="AA8" s="2">
        <f>COUNTIF($G9:$G$157,AA$6)</f>
        <v>50</v>
      </c>
      <c r="AB8" s="2">
        <f>-IF(AA8=0,0,(AA8/$AD8)*LOG(AA8/$AD8,2))</f>
        <v>0.49772749005297218</v>
      </c>
      <c r="AC8" s="2"/>
      <c r="AD8" s="2">
        <f>COUNTA($G9:$G$157)</f>
        <v>99</v>
      </c>
      <c r="AE8" s="2">
        <f>V8+Y8+AB8</f>
        <v>0.99992639936868599</v>
      </c>
      <c r="AG8" s="2">
        <f>$B$6-S8-AE8</f>
        <v>7.3600631314008069E-5</v>
      </c>
      <c r="AH8"/>
    </row>
    <row r="9" spans="1:34" x14ac:dyDescent="0.25">
      <c r="A9"/>
      <c r="B9"/>
      <c r="C9" s="2">
        <v>6</v>
      </c>
      <c r="D9" s="2">
        <v>2.2000000000000002</v>
      </c>
      <c r="E9" s="2">
        <v>4</v>
      </c>
      <c r="F9" s="2">
        <v>1</v>
      </c>
      <c r="G9" s="2" t="s">
        <v>10</v>
      </c>
      <c r="I9" s="2">
        <f>COUNTIF($G$8:$G9,I$6)</f>
        <v>0</v>
      </c>
      <c r="J9" s="2">
        <f>-IF(I9=0,0,(I9/$R9)*LOG(I9/$R9,2))</f>
        <v>0</v>
      </c>
      <c r="K9" s="2"/>
      <c r="L9" s="2">
        <f>COUNTIF($G$8:$G9,L$6)</f>
        <v>2</v>
      </c>
      <c r="M9" s="2">
        <f>-IF(L9=0,0,(L9/$R9)*LOG(L9/$R9,2))</f>
        <v>0</v>
      </c>
      <c r="N9" s="2"/>
      <c r="O9" s="2">
        <f>COUNTIF($G$8:$G9,O$6)</f>
        <v>0</v>
      </c>
      <c r="P9" s="2">
        <f>-IF(O9=0,0,(O9/$R9)*LOG(O9/$R9,2))</f>
        <v>0</v>
      </c>
      <c r="Q9" s="2"/>
      <c r="R9" s="2">
        <f>COUNTA(G$8:G9)</f>
        <v>2</v>
      </c>
      <c r="S9" s="2">
        <f>J9+M9+P9</f>
        <v>0</v>
      </c>
      <c r="U9" s="2">
        <f>COUNTIF($G10:$G$157,U$6)</f>
        <v>0</v>
      </c>
      <c r="V9" s="2">
        <f>-IF(U9=0,0,(U9/$AD9)*LOG(U9/$AD9,2))</f>
        <v>0</v>
      </c>
      <c r="W9" s="2"/>
      <c r="X9" s="2">
        <f>COUNTIF($G10:$G$157,X$6)</f>
        <v>48</v>
      </c>
      <c r="Y9" s="2">
        <f>-IF(X9=0,0,(X9/$AD9)*LOG(X9/$AD9,2))</f>
        <v>0.50436604574402544</v>
      </c>
      <c r="Z9" s="2"/>
      <c r="AA9" s="2">
        <f>COUNTIF($G10:$G$157,AA$6)</f>
        <v>50</v>
      </c>
      <c r="AB9" s="2">
        <f>-IF(AA9=0,0,(AA9/$AD9)*LOG(AA9/$AD9,2))</f>
        <v>0.49533349711249158</v>
      </c>
      <c r="AC9" s="2"/>
      <c r="AD9" s="2">
        <f>COUNTA($G10:$G$157)</f>
        <v>98</v>
      </c>
      <c r="AE9" s="2">
        <f>V9+Y9+AB9</f>
        <v>0.99969954285651697</v>
      </c>
      <c r="AG9" s="2">
        <f>$B$6-S9-AE9</f>
        <v>3.0045714348303498E-4</v>
      </c>
      <c r="AH9"/>
    </row>
    <row r="10" spans="1:34" x14ac:dyDescent="0.25">
      <c r="A10" s="11"/>
      <c r="B10" s="11"/>
      <c r="C10" s="2">
        <v>6.2</v>
      </c>
      <c r="D10" s="2">
        <v>2.2000000000000002</v>
      </c>
      <c r="E10" s="2">
        <v>4.5</v>
      </c>
      <c r="F10" s="2">
        <v>1.5</v>
      </c>
      <c r="G10" s="2" t="s">
        <v>10</v>
      </c>
      <c r="I10" s="2">
        <f>COUNTIF($G$8:$G10,I$6)</f>
        <v>0</v>
      </c>
      <c r="J10" s="2">
        <f t="shared" ref="J10:J73" si="0">-IF(I10=0,0,(I10/$R10)*LOG(I10/$R10,2))</f>
        <v>0</v>
      </c>
      <c r="K10" s="2"/>
      <c r="L10" s="2">
        <f>COUNTIF($G$8:$G10,L$6)</f>
        <v>3</v>
      </c>
      <c r="M10" s="2">
        <f t="shared" ref="M10:M73" si="1">-IF(L10=0,0,(L10/$R10)*LOG(L10/$R10,2))</f>
        <v>0</v>
      </c>
      <c r="N10" s="2"/>
      <c r="O10" s="2">
        <f>COUNTIF($G$8:$G10,O$6)</f>
        <v>0</v>
      </c>
      <c r="P10" s="2">
        <f t="shared" ref="P10:P73" si="2">-IF(O10=0,0,(O10/$R10)*LOG(O10/$R10,2))</f>
        <v>0</v>
      </c>
      <c r="Q10" s="2"/>
      <c r="R10" s="2">
        <f>COUNTA(G$8:G10)</f>
        <v>3</v>
      </c>
      <c r="S10" s="2">
        <f t="shared" ref="S10:S73" si="3">J10+M10+P10</f>
        <v>0</v>
      </c>
      <c r="U10" s="2">
        <f>COUNTIF($G11:$G$157,U$6)</f>
        <v>0</v>
      </c>
      <c r="V10" s="2">
        <f t="shared" ref="V10:V73" si="4">-IF(U10=0,0,(U10/$AD10)*LOG(U10/$AD10,2))</f>
        <v>0</v>
      </c>
      <c r="W10" s="2"/>
      <c r="X10" s="2">
        <f>COUNTIF($G11:$G$157,X$6)</f>
        <v>47</v>
      </c>
      <c r="Y10" s="2">
        <f t="shared" ref="Y10:Y73" si="5">-IF(X10=0,0,(X10/$AD10)*LOG(X10/$AD10,2))</f>
        <v>0.50649719127779436</v>
      </c>
      <c r="Z10" s="2"/>
      <c r="AA10" s="2">
        <f>COUNTIF($G11:$G$157,AA$6)</f>
        <v>50</v>
      </c>
      <c r="AB10" s="2">
        <f t="shared" ref="AB10:AB73" si="6">-IF(AA10=0,0,(AA10/$AD10)*LOG(AA10/$AD10,2))</f>
        <v>0.49281270742907374</v>
      </c>
      <c r="AC10" s="2"/>
      <c r="AD10" s="2">
        <f>COUNTA($G11:$G$157)</f>
        <v>97</v>
      </c>
      <c r="AE10" s="2">
        <f t="shared" ref="AE10:AE73" si="7">V10+Y10+AB10</f>
        <v>0.99930989870686804</v>
      </c>
      <c r="AG10" s="2">
        <f t="shared" ref="AG10:AG73" si="8">$B$6-S10-AE10</f>
        <v>6.9010129313196167E-4</v>
      </c>
      <c r="AH10"/>
    </row>
    <row r="11" spans="1:34" x14ac:dyDescent="0.25">
      <c r="A11" s="11"/>
      <c r="B11" s="11"/>
      <c r="C11" s="2">
        <v>6</v>
      </c>
      <c r="D11" s="2">
        <v>2.2000000000000002</v>
      </c>
      <c r="E11" s="2">
        <v>5</v>
      </c>
      <c r="F11" s="2">
        <v>1.5</v>
      </c>
      <c r="G11" s="2" t="s">
        <v>11</v>
      </c>
      <c r="I11" s="2">
        <f>COUNTIF($G$8:$G11,I$6)</f>
        <v>0</v>
      </c>
      <c r="J11" s="2">
        <f t="shared" si="0"/>
        <v>0</v>
      </c>
      <c r="K11" s="2"/>
      <c r="L11" s="2">
        <f>COUNTIF($G$8:$G11,L$6)</f>
        <v>3</v>
      </c>
      <c r="M11" s="2">
        <f t="shared" si="1"/>
        <v>0.31127812445913283</v>
      </c>
      <c r="N11" s="2"/>
      <c r="O11" s="2">
        <f>COUNTIF($G$8:$G11,O$6)</f>
        <v>1</v>
      </c>
      <c r="P11" s="2">
        <f t="shared" si="2"/>
        <v>0.5</v>
      </c>
      <c r="Q11" s="2"/>
      <c r="R11" s="2">
        <f>COUNTA(G$8:G11)</f>
        <v>4</v>
      </c>
      <c r="S11" s="2">
        <f t="shared" si="3"/>
        <v>0.81127812445913283</v>
      </c>
      <c r="U11" s="2">
        <f>COUNTIF($G12:$G$157,U$6)</f>
        <v>0</v>
      </c>
      <c r="V11" s="2">
        <f t="shared" si="4"/>
        <v>0</v>
      </c>
      <c r="W11" s="2"/>
      <c r="X11" s="2">
        <f>COUNTIF($G12:$G$157,X$6)</f>
        <v>47</v>
      </c>
      <c r="Y11" s="2">
        <f t="shared" si="5"/>
        <v>0.50445376567755607</v>
      </c>
      <c r="Z11" s="2"/>
      <c r="AA11" s="2">
        <f>COUNTIF($G12:$G$157,AA$6)</f>
        <v>49</v>
      </c>
      <c r="AB11" s="2">
        <f t="shared" si="6"/>
        <v>0.495233126809286</v>
      </c>
      <c r="AC11" s="2"/>
      <c r="AD11" s="2">
        <f>COUNTA($G12:$G$157)</f>
        <v>96</v>
      </c>
      <c r="AE11" s="2">
        <f t="shared" si="7"/>
        <v>0.99968689248684206</v>
      </c>
      <c r="AG11" s="2">
        <f t="shared" si="8"/>
        <v>-0.81096501694597489</v>
      </c>
      <c r="AH11"/>
    </row>
    <row r="12" spans="1:34" x14ac:dyDescent="0.25">
      <c r="A12" s="11"/>
      <c r="B12" s="11"/>
      <c r="C12" s="2">
        <v>5</v>
      </c>
      <c r="D12" s="2">
        <v>2.2999999999999998</v>
      </c>
      <c r="E12" s="2">
        <v>3.3</v>
      </c>
      <c r="F12" s="2">
        <v>1</v>
      </c>
      <c r="G12" s="2" t="s">
        <v>10</v>
      </c>
      <c r="I12" s="2">
        <f>COUNTIF($G$8:$G12,I$6)</f>
        <v>0</v>
      </c>
      <c r="J12" s="2">
        <f t="shared" si="0"/>
        <v>0</v>
      </c>
      <c r="K12" s="2"/>
      <c r="L12" s="2">
        <f>COUNTIF($G$8:$G12,L$6)</f>
        <v>4</v>
      </c>
      <c r="M12" s="2">
        <f t="shared" si="1"/>
        <v>0.25754247590988982</v>
      </c>
      <c r="N12" s="2"/>
      <c r="O12" s="2">
        <f>COUNTIF($G$8:$G12,O$6)</f>
        <v>1</v>
      </c>
      <c r="P12" s="2">
        <f t="shared" si="2"/>
        <v>0.46438561897747244</v>
      </c>
      <c r="Q12" s="2"/>
      <c r="R12" s="2">
        <f>COUNTA(G$8:G12)</f>
        <v>5</v>
      </c>
      <c r="S12" s="2">
        <f t="shared" si="3"/>
        <v>0.72192809488736231</v>
      </c>
      <c r="U12" s="2">
        <f>COUNTIF($G13:$G$157,U$6)</f>
        <v>0</v>
      </c>
      <c r="V12" s="2">
        <f t="shared" si="4"/>
        <v>0</v>
      </c>
      <c r="W12" s="2"/>
      <c r="X12" s="2">
        <f>COUNTIF($G13:$G$157,X$6)</f>
        <v>46</v>
      </c>
      <c r="Y12" s="2">
        <f t="shared" si="5"/>
        <v>0.50662640004843174</v>
      </c>
      <c r="Z12" s="2"/>
      <c r="AA12" s="2">
        <f>COUNTIF($G13:$G$157,AA$6)</f>
        <v>49</v>
      </c>
      <c r="AB12" s="2">
        <f t="shared" si="6"/>
        <v>0.49265413101653938</v>
      </c>
      <c r="AC12" s="2"/>
      <c r="AD12" s="2">
        <f>COUNTA($G13:$G$157)</f>
        <v>95</v>
      </c>
      <c r="AE12" s="2">
        <f t="shared" si="7"/>
        <v>0.99928053106497106</v>
      </c>
      <c r="AG12" s="2">
        <f t="shared" si="8"/>
        <v>-0.72120862595233337</v>
      </c>
      <c r="AH12"/>
    </row>
    <row r="13" spans="1:34" x14ac:dyDescent="0.25">
      <c r="C13" s="2">
        <v>5.5</v>
      </c>
      <c r="D13" s="2">
        <v>2.2999999999999998</v>
      </c>
      <c r="E13" s="2">
        <v>4</v>
      </c>
      <c r="F13" s="2">
        <v>1.3</v>
      </c>
      <c r="G13" s="2" t="s">
        <v>10</v>
      </c>
      <c r="I13" s="2">
        <f>COUNTIF($G$8:$G13,I$6)</f>
        <v>0</v>
      </c>
      <c r="J13" s="2">
        <f t="shared" si="0"/>
        <v>0</v>
      </c>
      <c r="K13" s="2"/>
      <c r="L13" s="2">
        <f>COUNTIF($G$8:$G13,L$6)</f>
        <v>5</v>
      </c>
      <c r="M13" s="2">
        <f t="shared" si="1"/>
        <v>0.21919533819482817</v>
      </c>
      <c r="N13" s="2"/>
      <c r="O13" s="2">
        <f>COUNTIF($G$8:$G13,O$6)</f>
        <v>1</v>
      </c>
      <c r="P13" s="2">
        <f t="shared" si="2"/>
        <v>0.43082708345352599</v>
      </c>
      <c r="Q13" s="2"/>
      <c r="R13" s="2">
        <f>COUNTA(G$8:G13)</f>
        <v>6</v>
      </c>
      <c r="S13" s="2">
        <f t="shared" si="3"/>
        <v>0.65002242164835411</v>
      </c>
      <c r="U13" s="2">
        <f>COUNTIF($G14:$G$157,U$6)</f>
        <v>0</v>
      </c>
      <c r="V13" s="2">
        <f t="shared" si="4"/>
        <v>0</v>
      </c>
      <c r="W13" s="2"/>
      <c r="X13" s="2">
        <f>COUNTIF($G14:$G$157,X$6)</f>
        <v>45</v>
      </c>
      <c r="Y13" s="2">
        <f t="shared" si="5"/>
        <v>0.50875647862402473</v>
      </c>
      <c r="Z13" s="2"/>
      <c r="AA13" s="2">
        <f>COUNTIF($G14:$G$157,AA$6)</f>
        <v>49</v>
      </c>
      <c r="AB13" s="2">
        <f t="shared" si="6"/>
        <v>0.48993692947403222</v>
      </c>
      <c r="AC13" s="2"/>
      <c r="AD13" s="2">
        <f>COUNTA($G14:$G$157)</f>
        <v>94</v>
      </c>
      <c r="AE13" s="2">
        <f t="shared" si="7"/>
        <v>0.99869340809805696</v>
      </c>
      <c r="AG13" s="2">
        <f t="shared" si="8"/>
        <v>-0.64871582974641107</v>
      </c>
      <c r="AH13" s="2"/>
    </row>
    <row r="14" spans="1:34" x14ac:dyDescent="0.25">
      <c r="A14" s="11"/>
      <c r="B14" s="11"/>
      <c r="C14" s="2">
        <v>6.3</v>
      </c>
      <c r="D14" s="2">
        <v>2.2999999999999998</v>
      </c>
      <c r="E14" s="2">
        <v>4.4000000000000004</v>
      </c>
      <c r="F14" s="2">
        <v>1.3</v>
      </c>
      <c r="G14" s="2" t="s">
        <v>10</v>
      </c>
      <c r="I14" s="2">
        <f>COUNTIF($G$8:$G14,I$6)</f>
        <v>0</v>
      </c>
      <c r="J14" s="2">
        <f t="shared" si="0"/>
        <v>0</v>
      </c>
      <c r="K14" s="2"/>
      <c r="L14" s="2">
        <f>COUNTIF($G$8:$G14,L$6)</f>
        <v>6</v>
      </c>
      <c r="M14" s="2">
        <f t="shared" si="1"/>
        <v>0.19062207543124116</v>
      </c>
      <c r="N14" s="2"/>
      <c r="O14" s="2">
        <f>COUNTIF($G$8:$G14,O$6)</f>
        <v>1</v>
      </c>
      <c r="P14" s="2">
        <f t="shared" si="2"/>
        <v>0.40105070315108637</v>
      </c>
      <c r="Q14" s="2"/>
      <c r="R14" s="2">
        <f>COUNTA(G$8:G14)</f>
        <v>7</v>
      </c>
      <c r="S14" s="2">
        <f t="shared" si="3"/>
        <v>0.59167277858232747</v>
      </c>
      <c r="U14" s="2">
        <f>COUNTIF($G15:$G$157,U$6)</f>
        <v>0</v>
      </c>
      <c r="V14" s="2">
        <f t="shared" si="4"/>
        <v>0</v>
      </c>
      <c r="W14" s="2"/>
      <c r="X14" s="2">
        <f>COUNTIF($G15:$G$157,X$6)</f>
        <v>44</v>
      </c>
      <c r="Y14" s="2">
        <f t="shared" si="5"/>
        <v>0.51083867170658392</v>
      </c>
      <c r="Z14" s="2"/>
      <c r="AA14" s="2">
        <f>COUNTIF($G15:$G$157,AA$6)</f>
        <v>49</v>
      </c>
      <c r="AB14" s="2">
        <f t="shared" si="6"/>
        <v>0.48707526217901442</v>
      </c>
      <c r="AC14" s="2"/>
      <c r="AD14" s="2">
        <f>COUNTA($G15:$G$157)</f>
        <v>93</v>
      </c>
      <c r="AE14" s="2">
        <f t="shared" si="7"/>
        <v>0.99791393388559835</v>
      </c>
      <c r="AG14" s="2">
        <f t="shared" si="8"/>
        <v>-0.58958671246792582</v>
      </c>
      <c r="AH14"/>
    </row>
    <row r="15" spans="1:34" x14ac:dyDescent="0.25">
      <c r="A15" s="11"/>
      <c r="B15" s="11"/>
      <c r="C15" s="4">
        <v>4.9000000000000004</v>
      </c>
      <c r="D15" s="4">
        <v>2.4</v>
      </c>
      <c r="E15" s="4">
        <v>3.3</v>
      </c>
      <c r="F15" s="4">
        <v>1</v>
      </c>
      <c r="G15" s="4" t="s">
        <v>10</v>
      </c>
      <c r="I15" s="2">
        <f>COUNTIF($G$8:$G15,I$6)</f>
        <v>0</v>
      </c>
      <c r="J15" s="2">
        <f t="shared" si="0"/>
        <v>0</v>
      </c>
      <c r="K15" s="2"/>
      <c r="L15" s="2">
        <f>COUNTIF($G$8:$G15,L$6)</f>
        <v>7</v>
      </c>
      <c r="M15" s="2">
        <f t="shared" si="1"/>
        <v>0.16856444319959643</v>
      </c>
      <c r="N15" s="2"/>
      <c r="O15" s="2">
        <f>COUNTIF($G$8:$G15,O$6)</f>
        <v>1</v>
      </c>
      <c r="P15" s="2">
        <f t="shared" si="2"/>
        <v>0.375</v>
      </c>
      <c r="Q15" s="2"/>
      <c r="R15" s="2">
        <f>COUNTA(G$8:G15)</f>
        <v>8</v>
      </c>
      <c r="S15" s="2">
        <f t="shared" si="3"/>
        <v>0.5435644431995964</v>
      </c>
      <c r="U15" s="2">
        <f>COUNTIF($G16:$G$157,U$6)</f>
        <v>0</v>
      </c>
      <c r="V15" s="2">
        <f t="shared" si="4"/>
        <v>0</v>
      </c>
      <c r="W15" s="2"/>
      <c r="X15" s="2">
        <f>COUNTIF($G16:$G$157,X$6)</f>
        <v>43</v>
      </c>
      <c r="Y15" s="2">
        <f t="shared" si="5"/>
        <v>0.51286717019849282</v>
      </c>
      <c r="Z15" s="2"/>
      <c r="AA15" s="2">
        <f>COUNTIF($G16:$G$157,AA$6)</f>
        <v>49</v>
      </c>
      <c r="AB15" s="2">
        <f t="shared" si="6"/>
        <v>0.48406253788204812</v>
      </c>
      <c r="AC15" s="2"/>
      <c r="AD15" s="2">
        <f>COUNTA($G16:$G$157)</f>
        <v>92</v>
      </c>
      <c r="AE15" s="2">
        <f t="shared" si="7"/>
        <v>0.99692970808054093</v>
      </c>
      <c r="AG15" s="2">
        <f t="shared" si="8"/>
        <v>-0.54049415128013734</v>
      </c>
      <c r="AH15"/>
    </row>
    <row r="16" spans="1:34" x14ac:dyDescent="0.25">
      <c r="A16" s="11"/>
      <c r="B16" s="11"/>
      <c r="C16" s="2">
        <v>5.5</v>
      </c>
      <c r="D16" s="2">
        <v>2.4</v>
      </c>
      <c r="E16" s="2">
        <v>3.7</v>
      </c>
      <c r="F16" s="2">
        <v>1</v>
      </c>
      <c r="G16" s="2" t="s">
        <v>10</v>
      </c>
      <c r="I16" s="2">
        <f>COUNTIF($G$8:$G16,I$6)</f>
        <v>0</v>
      </c>
      <c r="J16" s="2">
        <f t="shared" si="0"/>
        <v>0</v>
      </c>
      <c r="K16" s="2"/>
      <c r="L16" s="2">
        <f>COUNTIF($G$8:$G16,L$6)</f>
        <v>8</v>
      </c>
      <c r="M16" s="2">
        <f t="shared" si="1"/>
        <v>0.15104444572649994</v>
      </c>
      <c r="N16" s="2"/>
      <c r="O16" s="2">
        <f>COUNTIF($G$8:$G16,O$6)</f>
        <v>1</v>
      </c>
      <c r="P16" s="2">
        <f t="shared" si="2"/>
        <v>0.3522138890491458</v>
      </c>
      <c r="Q16" s="2"/>
      <c r="R16" s="2">
        <f>COUNTA(G$8:G16)</f>
        <v>9</v>
      </c>
      <c r="S16" s="2">
        <f t="shared" si="3"/>
        <v>0.50325833477564574</v>
      </c>
      <c r="U16" s="2">
        <f>COUNTIF($G17:$G$157,U$6)</f>
        <v>0</v>
      </c>
      <c r="V16" s="2">
        <f t="shared" si="4"/>
        <v>0</v>
      </c>
      <c r="W16" s="2"/>
      <c r="X16" s="2">
        <f>COUNTIF($G17:$G$157,X$6)</f>
        <v>42</v>
      </c>
      <c r="Y16" s="2">
        <f t="shared" si="5"/>
        <v>0.51483563880920125</v>
      </c>
      <c r="Z16" s="2"/>
      <c r="AA16" s="2">
        <f>COUNTIF($G17:$G$157,AA$6)</f>
        <v>49</v>
      </c>
      <c r="AB16" s="2">
        <f t="shared" si="6"/>
        <v>0.48089181327572439</v>
      </c>
      <c r="AC16" s="2"/>
      <c r="AD16" s="2">
        <f>COUNTA($G17:$G$157)</f>
        <v>91</v>
      </c>
      <c r="AE16" s="2">
        <f t="shared" si="7"/>
        <v>0.99572745208492563</v>
      </c>
      <c r="AG16" s="2">
        <f t="shared" si="8"/>
        <v>-0.49898578686057138</v>
      </c>
      <c r="AH16"/>
    </row>
    <row r="17" spans="1:34" x14ac:dyDescent="0.25">
      <c r="A17" s="11"/>
      <c r="B17" s="11"/>
      <c r="C17" s="2">
        <v>5.5</v>
      </c>
      <c r="D17" s="2">
        <v>2.4</v>
      </c>
      <c r="E17" s="2">
        <v>3.8</v>
      </c>
      <c r="F17" s="2">
        <v>1.1000000000000001</v>
      </c>
      <c r="G17" s="2" t="s">
        <v>10</v>
      </c>
      <c r="I17" s="2">
        <f>COUNTIF($G$8:$G17,I$6)</f>
        <v>0</v>
      </c>
      <c r="J17" s="2">
        <f t="shared" si="0"/>
        <v>0</v>
      </c>
      <c r="K17" s="2"/>
      <c r="L17" s="2">
        <f>COUNTIF($G$8:$G17,L$6)</f>
        <v>9</v>
      </c>
      <c r="M17" s="2">
        <f t="shared" si="1"/>
        <v>0.13680278410054497</v>
      </c>
      <c r="N17" s="2"/>
      <c r="O17" s="2">
        <f>COUNTIF($G$8:$G17,O$6)</f>
        <v>1</v>
      </c>
      <c r="P17" s="2">
        <f t="shared" si="2"/>
        <v>0.33219280948873625</v>
      </c>
      <c r="Q17" s="2"/>
      <c r="R17" s="2">
        <f>COUNTA(G$8:G17)</f>
        <v>10</v>
      </c>
      <c r="S17" s="2">
        <f t="shared" si="3"/>
        <v>0.46899559358928122</v>
      </c>
      <c r="U17" s="2">
        <f>COUNTIF($G18:$G$157,U$6)</f>
        <v>0</v>
      </c>
      <c r="V17" s="2">
        <f t="shared" si="4"/>
        <v>0</v>
      </c>
      <c r="W17" s="2"/>
      <c r="X17" s="2">
        <f>COUNTIF($G18:$G$157,X$6)</f>
        <v>41</v>
      </c>
      <c r="Y17" s="2">
        <f t="shared" si="5"/>
        <v>0.51673716400194702</v>
      </c>
      <c r="Z17" s="2"/>
      <c r="AA17" s="2">
        <f>COUNTIF($G18:$G$157,AA$6)</f>
        <v>49</v>
      </c>
      <c r="AB17" s="2">
        <f t="shared" si="6"/>
        <v>0.47755577065009847</v>
      </c>
      <c r="AC17" s="2"/>
      <c r="AD17" s="2">
        <f>COUNTA($G18:$G$157)</f>
        <v>90</v>
      </c>
      <c r="AE17" s="2">
        <f t="shared" si="7"/>
        <v>0.99429293465204549</v>
      </c>
      <c r="AG17" s="2">
        <f t="shared" si="8"/>
        <v>-0.46328852824132671</v>
      </c>
      <c r="AH17"/>
    </row>
    <row r="18" spans="1:34" x14ac:dyDescent="0.25">
      <c r="A18" s="11"/>
      <c r="B18" s="11"/>
      <c r="C18" s="2">
        <v>5.6</v>
      </c>
      <c r="D18" s="2">
        <v>2.5</v>
      </c>
      <c r="E18" s="2">
        <v>3.9</v>
      </c>
      <c r="F18" s="2">
        <v>1.1000000000000001</v>
      </c>
      <c r="G18" s="2" t="s">
        <v>10</v>
      </c>
      <c r="I18" s="2">
        <f>COUNTIF($G$8:$G18,I$6)</f>
        <v>0</v>
      </c>
      <c r="J18" s="2">
        <f t="shared" si="0"/>
        <v>0</v>
      </c>
      <c r="K18" s="2"/>
      <c r="L18" s="2">
        <f>COUNTIF($G$8:$G18,L$6)</f>
        <v>10</v>
      </c>
      <c r="M18" s="2">
        <f t="shared" si="1"/>
        <v>0.12500320340903179</v>
      </c>
      <c r="N18" s="2"/>
      <c r="O18" s="2">
        <f>COUNTIF($G$8:$G18,O$6)</f>
        <v>1</v>
      </c>
      <c r="P18" s="2">
        <f t="shared" si="2"/>
        <v>0.31449378351248164</v>
      </c>
      <c r="Q18" s="2"/>
      <c r="R18" s="2">
        <f>COUNTA(G$8:G18)</f>
        <v>11</v>
      </c>
      <c r="S18" s="2">
        <f t="shared" si="3"/>
        <v>0.4394969869215134</v>
      </c>
      <c r="U18" s="2">
        <f>COUNTIF($G19:$G$157,U$6)</f>
        <v>0</v>
      </c>
      <c r="V18" s="2">
        <f t="shared" si="4"/>
        <v>0</v>
      </c>
      <c r="W18" s="2"/>
      <c r="X18" s="2">
        <f>COUNTIF($G19:$G$157,X$6)</f>
        <v>40</v>
      </c>
      <c r="Y18" s="2">
        <f t="shared" si="5"/>
        <v>0.51856419599057768</v>
      </c>
      <c r="Z18" s="2"/>
      <c r="AA18" s="2">
        <f>COUNTIF($G19:$G$157,AA$6)</f>
        <v>49</v>
      </c>
      <c r="AB18" s="2">
        <f t="shared" si="6"/>
        <v>0.47404669388436277</v>
      </c>
      <c r="AC18" s="2"/>
      <c r="AD18" s="2">
        <f>COUNTA($G19:$G$157)</f>
        <v>89</v>
      </c>
      <c r="AE18" s="2">
        <f t="shared" si="7"/>
        <v>0.99261088987494039</v>
      </c>
      <c r="AG18" s="2">
        <f t="shared" si="8"/>
        <v>-0.43210787679645379</v>
      </c>
      <c r="AH18"/>
    </row>
    <row r="19" spans="1:34" x14ac:dyDescent="0.25">
      <c r="A19" s="11"/>
      <c r="B19" s="11"/>
      <c r="C19" s="2">
        <v>5.0999999999999996</v>
      </c>
      <c r="D19" s="2">
        <v>2.5</v>
      </c>
      <c r="E19" s="2">
        <v>3</v>
      </c>
      <c r="F19" s="2">
        <v>1.1000000000000001</v>
      </c>
      <c r="G19" s="2" t="s">
        <v>10</v>
      </c>
      <c r="I19" s="2">
        <f>COUNTIF($G$8:$G19,I$6)</f>
        <v>0</v>
      </c>
      <c r="J19" s="2">
        <f t="shared" si="0"/>
        <v>0</v>
      </c>
      <c r="K19" s="2"/>
      <c r="L19" s="2">
        <f>COUNTIF($G$8:$G19,L$6)</f>
        <v>11</v>
      </c>
      <c r="M19" s="2">
        <f t="shared" si="1"/>
        <v>0.1150699752435374</v>
      </c>
      <c r="N19" s="2"/>
      <c r="O19" s="2">
        <f>COUNTIF($G$8:$G19,O$6)</f>
        <v>1</v>
      </c>
      <c r="P19" s="2">
        <f t="shared" si="2"/>
        <v>0.29874687506009634</v>
      </c>
      <c r="Q19" s="2"/>
      <c r="R19" s="2">
        <f>COUNTA(G$8:G19)</f>
        <v>12</v>
      </c>
      <c r="S19" s="2">
        <f t="shared" si="3"/>
        <v>0.41381685030363374</v>
      </c>
      <c r="U19" s="2">
        <f>COUNTIF($G20:$G$157,U$6)</f>
        <v>0</v>
      </c>
      <c r="V19" s="2">
        <f t="shared" si="4"/>
        <v>0</v>
      </c>
      <c r="W19" s="2"/>
      <c r="X19" s="2">
        <f>COUNTIF($G20:$G$157,X$6)</f>
        <v>39</v>
      </c>
      <c r="Y19" s="2">
        <f t="shared" si="5"/>
        <v>0.52030848399121477</v>
      </c>
      <c r="Z19" s="2"/>
      <c r="AA19" s="2">
        <f>COUNTIF($G20:$G$157,AA$6)</f>
        <v>49</v>
      </c>
      <c r="AB19" s="2">
        <f t="shared" si="6"/>
        <v>0.4703564426316178</v>
      </c>
      <c r="AC19" s="2"/>
      <c r="AD19" s="2">
        <f>COUNTA($G20:$G$157)</f>
        <v>88</v>
      </c>
      <c r="AE19" s="2">
        <f t="shared" si="7"/>
        <v>0.99066492662283256</v>
      </c>
      <c r="AG19" s="2">
        <f t="shared" si="8"/>
        <v>-0.40448177692646625</v>
      </c>
      <c r="AH19"/>
    </row>
    <row r="20" spans="1:34" x14ac:dyDescent="0.25">
      <c r="A20" s="11"/>
      <c r="B20" s="11"/>
      <c r="C20" s="4">
        <v>5.5</v>
      </c>
      <c r="D20" s="4">
        <v>2.5</v>
      </c>
      <c r="E20" s="4">
        <v>4</v>
      </c>
      <c r="F20" s="4">
        <v>1.3</v>
      </c>
      <c r="G20" s="4" t="s">
        <v>10</v>
      </c>
      <c r="I20" s="2">
        <f>COUNTIF($G$8:$G20,I$6)</f>
        <v>0</v>
      </c>
      <c r="J20" s="2">
        <f t="shared" si="0"/>
        <v>0</v>
      </c>
      <c r="K20" s="2"/>
      <c r="L20" s="2">
        <f>COUNTIF($G$8:$G20,L$6)</f>
        <v>12</v>
      </c>
      <c r="M20" s="2">
        <f t="shared" si="1"/>
        <v>0.10659435454147929</v>
      </c>
      <c r="N20" s="2"/>
      <c r="O20" s="2">
        <f>COUNTIF($G$8:$G20,O$6)</f>
        <v>1</v>
      </c>
      <c r="P20" s="2">
        <f t="shared" si="2"/>
        <v>0.28464920908777636</v>
      </c>
      <c r="Q20" s="2"/>
      <c r="R20" s="2">
        <f>COUNTA(G$8:G20)</f>
        <v>13</v>
      </c>
      <c r="S20" s="2">
        <f t="shared" si="3"/>
        <v>0.39124356362925566</v>
      </c>
      <c r="U20" s="2">
        <f>COUNTIF($G21:$G$157,U$6)</f>
        <v>0</v>
      </c>
      <c r="V20" s="2">
        <f t="shared" si="4"/>
        <v>0</v>
      </c>
      <c r="W20" s="2"/>
      <c r="X20" s="2">
        <f>COUNTIF($G21:$G$157,X$6)</f>
        <v>38</v>
      </c>
      <c r="Y20" s="2">
        <f t="shared" si="5"/>
        <v>0.52196100380914279</v>
      </c>
      <c r="Z20" s="2"/>
      <c r="AA20" s="2">
        <f>COUNTIF($G21:$G$157,AA$6)</f>
        <v>49</v>
      </c>
      <c r="AB20" s="2">
        <f t="shared" si="6"/>
        <v>0.46647642453956878</v>
      </c>
      <c r="AC20" s="2"/>
      <c r="AD20" s="2">
        <f>COUNTA($G21:$G$157)</f>
        <v>87</v>
      </c>
      <c r="AE20" s="2">
        <f t="shared" si="7"/>
        <v>0.98843742834871162</v>
      </c>
      <c r="AG20" s="2">
        <f t="shared" si="8"/>
        <v>-0.37968099197796734</v>
      </c>
      <c r="AH20"/>
    </row>
    <row r="21" spans="1:34" x14ac:dyDescent="0.25">
      <c r="A21" s="11"/>
      <c r="B21" s="11"/>
      <c r="C21" s="2">
        <v>6.3</v>
      </c>
      <c r="D21" s="2">
        <v>2.5</v>
      </c>
      <c r="E21" s="2">
        <v>4.9000000000000004</v>
      </c>
      <c r="F21" s="2">
        <v>1.5</v>
      </c>
      <c r="G21" s="2" t="s">
        <v>10</v>
      </c>
      <c r="I21" s="2">
        <f>COUNTIF($G$8:$G21,I$6)</f>
        <v>0</v>
      </c>
      <c r="J21" s="2">
        <f t="shared" si="0"/>
        <v>0</v>
      </c>
      <c r="K21" s="2"/>
      <c r="L21" s="2">
        <f>COUNTIF($G$8:$G21,L$6)</f>
        <v>13</v>
      </c>
      <c r="M21" s="2">
        <f t="shared" si="1"/>
        <v>9.9278403636761062E-2</v>
      </c>
      <c r="N21" s="2"/>
      <c r="O21" s="2">
        <f>COUNTIF($G$8:$G21,O$6)</f>
        <v>1</v>
      </c>
      <c r="P21" s="2">
        <f t="shared" si="2"/>
        <v>0.27195392300411458</v>
      </c>
      <c r="Q21" s="2"/>
      <c r="R21" s="2">
        <f>COUNTA(G$8:G21)</f>
        <v>14</v>
      </c>
      <c r="S21" s="2">
        <f t="shared" si="3"/>
        <v>0.37123232664087563</v>
      </c>
      <c r="U21" s="2">
        <f>COUNTIF($G22:$G$157,U$6)</f>
        <v>0</v>
      </c>
      <c r="V21" s="2">
        <f t="shared" si="4"/>
        <v>0</v>
      </c>
      <c r="W21" s="2"/>
      <c r="X21" s="2">
        <f>COUNTIF($G22:$G$157,X$6)</f>
        <v>37</v>
      </c>
      <c r="Y21" s="2">
        <f t="shared" si="5"/>
        <v>0.52351187669426147</v>
      </c>
      <c r="Z21" s="2"/>
      <c r="AA21" s="2">
        <f>COUNTIF($G22:$G$157,AA$6)</f>
        <v>49</v>
      </c>
      <c r="AB21" s="2">
        <f t="shared" si="6"/>
        <v>0.46239756533439064</v>
      </c>
      <c r="AC21" s="2"/>
      <c r="AD21" s="2">
        <f>COUNTA($G22:$G$157)</f>
        <v>86</v>
      </c>
      <c r="AE21" s="2">
        <f t="shared" si="7"/>
        <v>0.98590944202865205</v>
      </c>
      <c r="AG21" s="2">
        <f t="shared" si="8"/>
        <v>-0.35714176866952774</v>
      </c>
      <c r="AH21"/>
    </row>
    <row r="22" spans="1:34" x14ac:dyDescent="0.25">
      <c r="A22" s="11"/>
      <c r="B22" s="11"/>
      <c r="C22" s="4">
        <v>4.9000000000000004</v>
      </c>
      <c r="D22" s="4">
        <v>2.5</v>
      </c>
      <c r="E22" s="4">
        <v>4.5</v>
      </c>
      <c r="F22" s="4">
        <v>1.7</v>
      </c>
      <c r="G22" s="4" t="s">
        <v>11</v>
      </c>
      <c r="I22" s="2">
        <f>COUNTIF($G$8:$G22,I$6)</f>
        <v>0</v>
      </c>
      <c r="J22" s="2">
        <f t="shared" si="0"/>
        <v>0</v>
      </c>
      <c r="K22" s="2"/>
      <c r="L22" s="2">
        <f>COUNTIF($G$8:$G22,L$6)</f>
        <v>13</v>
      </c>
      <c r="M22" s="2">
        <f t="shared" si="1"/>
        <v>0.17892409380510282</v>
      </c>
      <c r="N22" s="2"/>
      <c r="O22" s="2">
        <f>COUNTIF($G$8:$G22,O$6)</f>
        <v>2</v>
      </c>
      <c r="P22" s="2">
        <f t="shared" si="2"/>
        <v>0.3875854127478025</v>
      </c>
      <c r="Q22" s="2"/>
      <c r="R22" s="2">
        <f>COUNTA(G$8:G22)</f>
        <v>15</v>
      </c>
      <c r="S22" s="2">
        <f t="shared" si="3"/>
        <v>0.56650950655290533</v>
      </c>
      <c r="U22" s="2">
        <f>COUNTIF($G23:$G$157,U$6)</f>
        <v>0</v>
      </c>
      <c r="V22" s="2">
        <f t="shared" si="4"/>
        <v>0</v>
      </c>
      <c r="W22" s="2"/>
      <c r="X22" s="2">
        <f>COUNTIF($G23:$G$157,X$6)</f>
        <v>37</v>
      </c>
      <c r="Y22" s="2">
        <f t="shared" si="5"/>
        <v>0.52232576598616265</v>
      </c>
      <c r="Z22" s="2"/>
      <c r="AA22" s="2">
        <f>COUNTIF($G23:$G$157,AA$6)</f>
        <v>48</v>
      </c>
      <c r="AB22" s="2">
        <f t="shared" si="6"/>
        <v>0.46555958705875516</v>
      </c>
      <c r="AC22" s="2"/>
      <c r="AD22" s="2">
        <f>COUNTA($G23:$G$157)</f>
        <v>85</v>
      </c>
      <c r="AE22" s="2">
        <f t="shared" si="7"/>
        <v>0.98788535304491787</v>
      </c>
      <c r="AG22" s="2">
        <f t="shared" si="8"/>
        <v>-0.5543948595978232</v>
      </c>
      <c r="AH22"/>
    </row>
    <row r="23" spans="1:34" x14ac:dyDescent="0.25">
      <c r="A23" s="11"/>
      <c r="B23" s="11"/>
      <c r="C23" s="2">
        <v>6.7</v>
      </c>
      <c r="D23" s="2">
        <v>2.5</v>
      </c>
      <c r="E23" s="2">
        <v>5.8</v>
      </c>
      <c r="F23" s="2">
        <v>1.8</v>
      </c>
      <c r="G23" s="2" t="s">
        <v>11</v>
      </c>
      <c r="I23" s="2">
        <f>COUNTIF($G$8:$G23,I$6)</f>
        <v>0</v>
      </c>
      <c r="J23" s="2">
        <f t="shared" si="0"/>
        <v>0</v>
      </c>
      <c r="K23" s="2"/>
      <c r="L23" s="2">
        <f>COUNTIF($G$8:$G23,L$6)</f>
        <v>13</v>
      </c>
      <c r="M23" s="2">
        <f t="shared" si="1"/>
        <v>0.2433927290103626</v>
      </c>
      <c r="N23" s="2"/>
      <c r="O23" s="2">
        <f>COUNTIF($G$8:$G23,O$6)</f>
        <v>3</v>
      </c>
      <c r="P23" s="2">
        <f t="shared" si="2"/>
        <v>0.45281953111478324</v>
      </c>
      <c r="Q23" s="2"/>
      <c r="R23" s="2">
        <f>COUNTA(G$8:G23)</f>
        <v>16</v>
      </c>
      <c r="S23" s="2">
        <f t="shared" si="3"/>
        <v>0.69621226012514581</v>
      </c>
      <c r="U23" s="2">
        <f>COUNTIF($G24:$G$157,U$6)</f>
        <v>0</v>
      </c>
      <c r="V23" s="2">
        <f t="shared" si="4"/>
        <v>0</v>
      </c>
      <c r="W23" s="2"/>
      <c r="X23" s="2">
        <f>COUNTIF($G24:$G$157,X$6)</f>
        <v>37</v>
      </c>
      <c r="Y23" s="2">
        <f t="shared" si="5"/>
        <v>0.52102345374455938</v>
      </c>
      <c r="Z23" s="2"/>
      <c r="AA23" s="2">
        <f>COUNTIF($G24:$G$157,AA$6)</f>
        <v>47</v>
      </c>
      <c r="AB23" s="2">
        <f t="shared" si="6"/>
        <v>0.46872908144943787</v>
      </c>
      <c r="AC23" s="2"/>
      <c r="AD23" s="2">
        <f>COUNTA($G24:$G$157)</f>
        <v>84</v>
      </c>
      <c r="AE23" s="2">
        <f t="shared" si="7"/>
        <v>0.98975253519399731</v>
      </c>
      <c r="AG23" s="2">
        <f t="shared" si="8"/>
        <v>-0.68596479531914312</v>
      </c>
      <c r="AH23"/>
    </row>
    <row r="24" spans="1:34" x14ac:dyDescent="0.25">
      <c r="A24" s="11"/>
      <c r="B24" s="11"/>
      <c r="C24" s="2">
        <v>6.3</v>
      </c>
      <c r="D24" s="2">
        <v>2.5</v>
      </c>
      <c r="E24" s="2">
        <v>5</v>
      </c>
      <c r="F24" s="2">
        <v>1.9</v>
      </c>
      <c r="G24" s="2" t="s">
        <v>11</v>
      </c>
      <c r="I24" s="2">
        <f>COUNTIF($G$8:$G24,I$6)</f>
        <v>0</v>
      </c>
      <c r="J24" s="2">
        <f t="shared" si="0"/>
        <v>0</v>
      </c>
      <c r="K24" s="2"/>
      <c r="L24" s="2">
        <f>COUNTIF($G$8:$G24,L$6)</f>
        <v>13</v>
      </c>
      <c r="M24" s="2">
        <f t="shared" si="1"/>
        <v>0.29595885884824796</v>
      </c>
      <c r="N24" s="2"/>
      <c r="O24" s="2">
        <f>COUNTIF($G$8:$G24,O$6)</f>
        <v>4</v>
      </c>
      <c r="P24" s="2">
        <f t="shared" si="2"/>
        <v>0.49116772735302106</v>
      </c>
      <c r="Q24" s="2"/>
      <c r="R24" s="2">
        <f>COUNTA(G$8:G24)</f>
        <v>17</v>
      </c>
      <c r="S24" s="2">
        <f t="shared" si="3"/>
        <v>0.78712658620126907</v>
      </c>
      <c r="U24" s="2">
        <f>COUNTIF($G25:$G$157,U$6)</f>
        <v>0</v>
      </c>
      <c r="V24" s="2">
        <f t="shared" si="4"/>
        <v>0</v>
      </c>
      <c r="W24" s="2"/>
      <c r="X24" s="2">
        <f>COUNTIF($G25:$G$157,X$6)</f>
        <v>37</v>
      </c>
      <c r="Y24" s="2">
        <f t="shared" si="5"/>
        <v>0.51959860760921783</v>
      </c>
      <c r="Z24" s="2"/>
      <c r="AA24" s="2">
        <f>COUNTIF($G25:$G$157,AA$6)</f>
        <v>46</v>
      </c>
      <c r="AB24" s="2">
        <f t="shared" si="6"/>
        <v>0.47190317907633667</v>
      </c>
      <c r="AC24" s="2"/>
      <c r="AD24" s="2">
        <f>COUNTA($G25:$G$157)</f>
        <v>83</v>
      </c>
      <c r="AE24" s="2">
        <f t="shared" si="7"/>
        <v>0.99150178668555444</v>
      </c>
      <c r="AG24" s="2">
        <f t="shared" si="8"/>
        <v>-0.77862837288682352</v>
      </c>
      <c r="AH24"/>
    </row>
    <row r="25" spans="1:34" x14ac:dyDescent="0.25">
      <c r="A25" s="11"/>
      <c r="B25" s="11"/>
      <c r="C25" s="2">
        <v>5.7</v>
      </c>
      <c r="D25" s="2">
        <v>2.5</v>
      </c>
      <c r="E25" s="2">
        <v>5</v>
      </c>
      <c r="F25" s="2">
        <v>2</v>
      </c>
      <c r="G25" s="2" t="s">
        <v>11</v>
      </c>
      <c r="I25" s="2">
        <f>COUNTIF($G$8:$G25,I$6)</f>
        <v>0</v>
      </c>
      <c r="J25" s="2">
        <f t="shared" si="0"/>
        <v>0</v>
      </c>
      <c r="K25" s="2"/>
      <c r="L25" s="2">
        <f>COUNTIF($G$8:$G25,L$6)</f>
        <v>13</v>
      </c>
      <c r="M25" s="2">
        <f t="shared" si="1"/>
        <v>0.3390727046064369</v>
      </c>
      <c r="N25" s="2"/>
      <c r="O25" s="2">
        <f>COUNTIF($G$8:$G25,O$6)</f>
        <v>5</v>
      </c>
      <c r="P25" s="2">
        <f t="shared" si="2"/>
        <v>0.51333247404304172</v>
      </c>
      <c r="Q25" s="2"/>
      <c r="R25" s="2">
        <f>COUNTA(G$8:G25)</f>
        <v>18</v>
      </c>
      <c r="S25" s="2">
        <f t="shared" si="3"/>
        <v>0.85240517864947862</v>
      </c>
      <c r="U25" s="2">
        <f>COUNTIF($G26:$G$157,U$6)</f>
        <v>0</v>
      </c>
      <c r="V25" s="2">
        <f t="shared" si="4"/>
        <v>0</v>
      </c>
      <c r="W25" s="2"/>
      <c r="X25" s="2">
        <f>COUNTIF($G26:$G$157,X$6)</f>
        <v>37</v>
      </c>
      <c r="Y25" s="2">
        <f t="shared" si="5"/>
        <v>0.51804450783656042</v>
      </c>
      <c r="Z25" s="2"/>
      <c r="AA25" s="2">
        <f>COUNTIF($G26:$G$157,AA$6)</f>
        <v>45</v>
      </c>
      <c r="AB25" s="2">
        <f t="shared" si="6"/>
        <v>0.47507866918266345</v>
      </c>
      <c r="AC25" s="2"/>
      <c r="AD25" s="2">
        <f>COUNTA($G26:$G$157)</f>
        <v>82</v>
      </c>
      <c r="AE25" s="2">
        <f t="shared" si="7"/>
        <v>0.99312317701922392</v>
      </c>
      <c r="AG25" s="2">
        <f t="shared" si="8"/>
        <v>-0.84552835566870255</v>
      </c>
      <c r="AH25"/>
    </row>
    <row r="26" spans="1:34" x14ac:dyDescent="0.25">
      <c r="A26" s="11"/>
      <c r="B26" s="11"/>
      <c r="C26" s="2">
        <v>5.7</v>
      </c>
      <c r="D26" s="2">
        <v>2.6</v>
      </c>
      <c r="E26" s="2">
        <v>3.5</v>
      </c>
      <c r="F26" s="2">
        <v>1</v>
      </c>
      <c r="G26" s="2" t="s">
        <v>10</v>
      </c>
      <c r="I26" s="2">
        <f>COUNTIF($G$8:$G26,I$6)</f>
        <v>0</v>
      </c>
      <c r="J26" s="2">
        <f t="shared" si="0"/>
        <v>0</v>
      </c>
      <c r="K26" s="2"/>
      <c r="L26" s="2">
        <f>COUNTIF($G$8:$G26,L$6)</f>
        <v>14</v>
      </c>
      <c r="M26" s="2">
        <f t="shared" si="1"/>
        <v>0.32463243575809159</v>
      </c>
      <c r="N26" s="2"/>
      <c r="O26" s="2">
        <f>COUNTIF($G$8:$G26,O$6)</f>
        <v>5</v>
      </c>
      <c r="P26" s="2">
        <f t="shared" si="2"/>
        <v>0.50684195225163775</v>
      </c>
      <c r="Q26" s="2"/>
      <c r="R26" s="2">
        <f>COUNTA(G$8:G26)</f>
        <v>19</v>
      </c>
      <c r="S26" s="2">
        <f t="shared" si="3"/>
        <v>0.83147438800972928</v>
      </c>
      <c r="U26" s="2">
        <f>COUNTIF($G27:$G$157,U$6)</f>
        <v>0</v>
      </c>
      <c r="V26" s="2">
        <f t="shared" si="4"/>
        <v>0</v>
      </c>
      <c r="W26" s="2"/>
      <c r="X26" s="2">
        <f>COUNTIF($G27:$G$157,X$6)</f>
        <v>36</v>
      </c>
      <c r="Y26" s="2">
        <f t="shared" si="5"/>
        <v>0.51996666730769436</v>
      </c>
      <c r="Z26" s="2"/>
      <c r="AA26" s="2">
        <f>COUNTIF($G27:$G$157,AA$6)</f>
        <v>45</v>
      </c>
      <c r="AB26" s="2">
        <f t="shared" si="6"/>
        <v>0.4711093925305278</v>
      </c>
      <c r="AC26" s="2"/>
      <c r="AD26" s="2">
        <f>COUNTA($G27:$G$157)</f>
        <v>81</v>
      </c>
      <c r="AE26" s="2">
        <f t="shared" si="7"/>
        <v>0.99107605983822222</v>
      </c>
      <c r="AG26" s="2">
        <f t="shared" si="8"/>
        <v>-0.8225504478479515</v>
      </c>
      <c r="AH26"/>
    </row>
    <row r="27" spans="1:34" x14ac:dyDescent="0.25">
      <c r="A27" s="11"/>
      <c r="B27" s="11"/>
      <c r="C27" s="2">
        <v>5.5</v>
      </c>
      <c r="D27" s="2">
        <v>2.6</v>
      </c>
      <c r="E27" s="2">
        <v>4.4000000000000004</v>
      </c>
      <c r="F27" s="2">
        <v>1.2</v>
      </c>
      <c r="G27" s="2" t="s">
        <v>10</v>
      </c>
      <c r="I27" s="2">
        <f>COUNTIF($G$8:$G27,I$6)</f>
        <v>0</v>
      </c>
      <c r="J27" s="2">
        <f t="shared" si="0"/>
        <v>0</v>
      </c>
      <c r="K27" s="2"/>
      <c r="L27" s="2">
        <f>COUNTIF($G$8:$G27,L$6)</f>
        <v>15</v>
      </c>
      <c r="M27" s="2">
        <f t="shared" si="1"/>
        <v>0.31127812445913283</v>
      </c>
      <c r="N27" s="2"/>
      <c r="O27" s="2">
        <f>COUNTIF($G$8:$G27,O$6)</f>
        <v>5</v>
      </c>
      <c r="P27" s="2">
        <f t="shared" si="2"/>
        <v>0.5</v>
      </c>
      <c r="Q27" s="2"/>
      <c r="R27" s="2">
        <f>COUNTA(G$8:G27)</f>
        <v>20</v>
      </c>
      <c r="S27" s="2">
        <f t="shared" si="3"/>
        <v>0.81127812445913283</v>
      </c>
      <c r="U27" s="2">
        <f>COUNTIF($G28:$G$157,U$6)</f>
        <v>0</v>
      </c>
      <c r="V27" s="2">
        <f t="shared" si="4"/>
        <v>0</v>
      </c>
      <c r="W27" s="2"/>
      <c r="X27" s="2">
        <f>COUNTIF($G28:$G$157,X$6)</f>
        <v>35</v>
      </c>
      <c r="Y27" s="2">
        <f t="shared" si="5"/>
        <v>0.52178222159979815</v>
      </c>
      <c r="Z27" s="2"/>
      <c r="AA27" s="2">
        <f>COUNTIF($G28:$G$157,AA$6)</f>
        <v>45</v>
      </c>
      <c r="AB27" s="2">
        <f t="shared" si="6"/>
        <v>0.4669171866886993</v>
      </c>
      <c r="AC27" s="2"/>
      <c r="AD27" s="2">
        <f>COUNTA($G28:$G$157)</f>
        <v>80</v>
      </c>
      <c r="AE27" s="2">
        <f t="shared" si="7"/>
        <v>0.98869940828849745</v>
      </c>
      <c r="AG27" s="2">
        <f t="shared" si="8"/>
        <v>-0.79997753274763028</v>
      </c>
      <c r="AH27"/>
    </row>
    <row r="28" spans="1:34" x14ac:dyDescent="0.25">
      <c r="A28" s="11"/>
      <c r="B28" s="11"/>
      <c r="C28" s="2">
        <v>5.8</v>
      </c>
      <c r="D28" s="2">
        <v>2.6</v>
      </c>
      <c r="E28" s="2">
        <v>4</v>
      </c>
      <c r="F28" s="2">
        <v>1.2</v>
      </c>
      <c r="G28" s="2" t="s">
        <v>10</v>
      </c>
      <c r="I28" s="2">
        <f>COUNTIF($G$8:$G28,I$6)</f>
        <v>0</v>
      </c>
      <c r="J28" s="2">
        <f t="shared" si="0"/>
        <v>0</v>
      </c>
      <c r="K28" s="2"/>
      <c r="L28" s="2">
        <f>COUNTIF($G$8:$G28,L$6)</f>
        <v>16</v>
      </c>
      <c r="M28" s="2">
        <f t="shared" si="1"/>
        <v>0.29890851259334122</v>
      </c>
      <c r="N28" s="2"/>
      <c r="O28" s="2">
        <f>COUNTIF($G$8:$G28,O$6)</f>
        <v>5</v>
      </c>
      <c r="P28" s="2">
        <f t="shared" si="2"/>
        <v>0.49294983997414238</v>
      </c>
      <c r="Q28" s="2"/>
      <c r="R28" s="2">
        <f>COUNTA(G$8:G28)</f>
        <v>21</v>
      </c>
      <c r="S28" s="2">
        <f t="shared" si="3"/>
        <v>0.7918583525674836</v>
      </c>
      <c r="U28" s="2">
        <f>COUNTIF($G29:$G$157,U$6)</f>
        <v>0</v>
      </c>
      <c r="V28" s="2">
        <f t="shared" si="4"/>
        <v>0</v>
      </c>
      <c r="W28" s="2"/>
      <c r="X28" s="2">
        <f>COUNTIF($G29:$G$157,X$6)</f>
        <v>34</v>
      </c>
      <c r="Y28" s="2">
        <f t="shared" si="5"/>
        <v>0.52347859285455645</v>
      </c>
      <c r="Z28" s="2"/>
      <c r="AA28" s="2">
        <f>COUNTIF($G29:$G$157,AA$6)</f>
        <v>45</v>
      </c>
      <c r="AB28" s="2">
        <f t="shared" si="6"/>
        <v>0.4624904345966363</v>
      </c>
      <c r="AC28" s="2"/>
      <c r="AD28" s="2">
        <f>COUNTA($G29:$G$157)</f>
        <v>79</v>
      </c>
      <c r="AE28" s="2">
        <f t="shared" si="7"/>
        <v>0.98596902745119275</v>
      </c>
      <c r="AG28" s="2">
        <f t="shared" si="8"/>
        <v>-0.77782738001867635</v>
      </c>
      <c r="AH28"/>
    </row>
    <row r="29" spans="1:34" x14ac:dyDescent="0.25">
      <c r="A29" s="11"/>
      <c r="B29" s="11"/>
      <c r="C29" s="2">
        <v>6.1</v>
      </c>
      <c r="D29" s="2">
        <v>2.6</v>
      </c>
      <c r="E29" s="2">
        <v>5.6</v>
      </c>
      <c r="F29" s="2">
        <v>1.4</v>
      </c>
      <c r="G29" s="2" t="s">
        <v>11</v>
      </c>
      <c r="I29" s="2">
        <f>COUNTIF($G$8:$G29,I$6)</f>
        <v>0</v>
      </c>
      <c r="J29" s="2">
        <f t="shared" si="0"/>
        <v>0</v>
      </c>
      <c r="K29" s="2"/>
      <c r="L29" s="2">
        <f>COUNTIF($G$8:$G29,L$6)</f>
        <v>16</v>
      </c>
      <c r="M29" s="2">
        <f t="shared" si="1"/>
        <v>0.33413208628167074</v>
      </c>
      <c r="N29" s="2"/>
      <c r="O29" s="2">
        <f>COUNTIF($G$8:$G29,O$6)</f>
        <v>6</v>
      </c>
      <c r="P29" s="2">
        <f t="shared" si="2"/>
        <v>0.51121885034076575</v>
      </c>
      <c r="Q29" s="2"/>
      <c r="R29" s="2">
        <f>COUNTA(G$8:G29)</f>
        <v>22</v>
      </c>
      <c r="S29" s="2">
        <f t="shared" si="3"/>
        <v>0.84535093662243654</v>
      </c>
      <c r="U29" s="2">
        <f>COUNTIF($G30:$G$157,U$6)</f>
        <v>0</v>
      </c>
      <c r="V29" s="2">
        <f t="shared" si="4"/>
        <v>0</v>
      </c>
      <c r="W29" s="2"/>
      <c r="X29" s="2">
        <f>COUNTIF($G30:$G$157,X$6)</f>
        <v>34</v>
      </c>
      <c r="Y29" s="2">
        <f t="shared" si="5"/>
        <v>0.5221787030616013</v>
      </c>
      <c r="Z29" s="2"/>
      <c r="AA29" s="2">
        <f>COUNTIF($G30:$G$157,AA$6)</f>
        <v>44</v>
      </c>
      <c r="AB29" s="2">
        <f t="shared" si="6"/>
        <v>0.46593213346022877</v>
      </c>
      <c r="AC29" s="2"/>
      <c r="AD29" s="2">
        <f>COUNTA($G30:$G$157)</f>
        <v>78</v>
      </c>
      <c r="AE29" s="2">
        <f t="shared" si="7"/>
        <v>0.98811083652183007</v>
      </c>
      <c r="AG29" s="2">
        <f t="shared" si="8"/>
        <v>-0.83346177314426662</v>
      </c>
      <c r="AH29"/>
    </row>
    <row r="30" spans="1:34" x14ac:dyDescent="0.25">
      <c r="A30" s="11"/>
      <c r="B30" s="11"/>
      <c r="C30" s="2">
        <v>7.7</v>
      </c>
      <c r="D30" s="2">
        <v>2.6</v>
      </c>
      <c r="E30" s="2">
        <v>6.9</v>
      </c>
      <c r="F30" s="2">
        <v>2.2999999999999998</v>
      </c>
      <c r="G30" s="2" t="s">
        <v>11</v>
      </c>
      <c r="I30" s="2">
        <f>COUNTIF($G$8:$G30,I$6)</f>
        <v>0</v>
      </c>
      <c r="J30" s="2">
        <f t="shared" si="0"/>
        <v>0</v>
      </c>
      <c r="K30" s="2"/>
      <c r="L30" s="2">
        <f>COUNTIF($G$8:$G30,L$6)</f>
        <v>16</v>
      </c>
      <c r="M30" s="2">
        <f t="shared" si="1"/>
        <v>0.36421701290922637</v>
      </c>
      <c r="N30" s="2"/>
      <c r="O30" s="2">
        <f>COUNTIF($G$8:$G30,O$6)</f>
        <v>7</v>
      </c>
      <c r="P30" s="2">
        <f t="shared" si="2"/>
        <v>0.52232387991286355</v>
      </c>
      <c r="Q30" s="2"/>
      <c r="R30" s="2">
        <f>COUNTA(G$8:G30)</f>
        <v>23</v>
      </c>
      <c r="S30" s="2">
        <f t="shared" si="3"/>
        <v>0.88654089282208992</v>
      </c>
      <c r="U30" s="2">
        <f>COUNTIF($G31:$G$157,U$6)</f>
        <v>0</v>
      </c>
      <c r="V30" s="2">
        <f t="shared" si="4"/>
        <v>0</v>
      </c>
      <c r="W30" s="2"/>
      <c r="X30" s="2">
        <f>COUNTIF($G31:$G$157,X$6)</f>
        <v>34</v>
      </c>
      <c r="Y30" s="2">
        <f t="shared" si="5"/>
        <v>0.52074033481967663</v>
      </c>
      <c r="Z30" s="2"/>
      <c r="AA30" s="2">
        <f>COUNTIF($G31:$G$157,AA$6)</f>
        <v>43</v>
      </c>
      <c r="AB30" s="2">
        <f t="shared" si="6"/>
        <v>0.46938229607390325</v>
      </c>
      <c r="AC30" s="2"/>
      <c r="AD30" s="2">
        <f>COUNTA($G31:$G$157)</f>
        <v>77</v>
      </c>
      <c r="AE30" s="2">
        <f t="shared" si="7"/>
        <v>0.99012263089357988</v>
      </c>
      <c r="AG30" s="2">
        <f t="shared" si="8"/>
        <v>-0.8766635237156698</v>
      </c>
      <c r="AH30"/>
    </row>
    <row r="31" spans="1:34" x14ac:dyDescent="0.25">
      <c r="A31" s="11"/>
      <c r="B31" s="11"/>
      <c r="C31" s="2">
        <v>5.8</v>
      </c>
      <c r="D31" s="2">
        <v>2.7</v>
      </c>
      <c r="E31" s="2">
        <v>4.0999999999999996</v>
      </c>
      <c r="F31" s="2">
        <v>1</v>
      </c>
      <c r="G31" s="2" t="s">
        <v>10</v>
      </c>
      <c r="I31" s="2">
        <f>COUNTIF($G$8:$G31,I$6)</f>
        <v>0</v>
      </c>
      <c r="J31" s="2">
        <f t="shared" si="0"/>
        <v>0</v>
      </c>
      <c r="K31" s="2"/>
      <c r="L31" s="2">
        <f>COUNTIF($G$8:$G31,L$6)</f>
        <v>17</v>
      </c>
      <c r="M31" s="2">
        <f t="shared" si="1"/>
        <v>0.35239559212516186</v>
      </c>
      <c r="N31" s="2"/>
      <c r="O31" s="2">
        <f>COUNTIF($G$8:$G31,O$6)</f>
        <v>7</v>
      </c>
      <c r="P31" s="2">
        <f t="shared" si="2"/>
        <v>0.51846887711020273</v>
      </c>
      <c r="Q31" s="2"/>
      <c r="R31" s="2">
        <f>COUNTA(G$8:G31)</f>
        <v>24</v>
      </c>
      <c r="S31" s="2">
        <f t="shared" si="3"/>
        <v>0.87086446923536465</v>
      </c>
      <c r="U31" s="2">
        <f>COUNTIF($G32:$G$157,U$6)</f>
        <v>0</v>
      </c>
      <c r="V31" s="2">
        <f t="shared" si="4"/>
        <v>0</v>
      </c>
      <c r="W31" s="2"/>
      <c r="X31" s="2">
        <f>COUNTIF($G32:$G$157,X$6)</f>
        <v>33</v>
      </c>
      <c r="Y31" s="2">
        <f t="shared" si="5"/>
        <v>0.52258686848433367</v>
      </c>
      <c r="Z31" s="2"/>
      <c r="AA31" s="2">
        <f>COUNTIF($G32:$G$157,AA$6)</f>
        <v>43</v>
      </c>
      <c r="AB31" s="2">
        <f t="shared" si="6"/>
        <v>0.46488813981426275</v>
      </c>
      <c r="AC31" s="2"/>
      <c r="AD31" s="2">
        <f>COUNTA($G32:$G$157)</f>
        <v>76</v>
      </c>
      <c r="AE31" s="2">
        <f t="shared" si="7"/>
        <v>0.98747500829859636</v>
      </c>
      <c r="AG31" s="2">
        <f t="shared" si="8"/>
        <v>-0.858339477533961</v>
      </c>
      <c r="AH31"/>
    </row>
    <row r="32" spans="1:34" x14ac:dyDescent="0.25">
      <c r="A32" s="11"/>
      <c r="B32" s="11"/>
      <c r="C32" s="2">
        <v>5.8</v>
      </c>
      <c r="D32" s="2">
        <v>2.7</v>
      </c>
      <c r="E32" s="2">
        <v>3.9</v>
      </c>
      <c r="F32" s="2">
        <v>1.2</v>
      </c>
      <c r="G32" s="2" t="s">
        <v>10</v>
      </c>
      <c r="I32" s="2">
        <f>COUNTIF($G$8:$G32,I$6)</f>
        <v>0</v>
      </c>
      <c r="J32" s="2">
        <f t="shared" si="0"/>
        <v>0</v>
      </c>
      <c r="K32" s="2"/>
      <c r="L32" s="2">
        <f>COUNTIF($G$8:$G32,L$6)</f>
        <v>18</v>
      </c>
      <c r="M32" s="2">
        <f t="shared" si="1"/>
        <v>0.34123045559933696</v>
      </c>
      <c r="N32" s="2"/>
      <c r="O32" s="2">
        <f>COUNTIF($G$8:$G32,O$6)</f>
        <v>7</v>
      </c>
      <c r="P32" s="2">
        <f t="shared" si="2"/>
        <v>0.51422035496079377</v>
      </c>
      <c r="Q32" s="2"/>
      <c r="R32" s="2">
        <f>COUNTA(G$8:G32)</f>
        <v>25</v>
      </c>
      <c r="S32" s="2">
        <f t="shared" si="3"/>
        <v>0.85545081056013073</v>
      </c>
      <c r="U32" s="2">
        <f>COUNTIF($G33:$G$157,U$6)</f>
        <v>0</v>
      </c>
      <c r="V32" s="2">
        <f t="shared" si="4"/>
        <v>0</v>
      </c>
      <c r="W32" s="2"/>
      <c r="X32" s="2">
        <f>COUNTIF($G33:$G$157,X$6)</f>
        <v>32</v>
      </c>
      <c r="Y32" s="2">
        <f t="shared" si="5"/>
        <v>0.52429597461157584</v>
      </c>
      <c r="Z32" s="2"/>
      <c r="AA32" s="2">
        <f>COUNTIF($G33:$G$157,AA$6)</f>
        <v>43</v>
      </c>
      <c r="AB32" s="2">
        <f t="shared" si="6"/>
        <v>0.46013092318843551</v>
      </c>
      <c r="AC32" s="2"/>
      <c r="AD32" s="2">
        <f>COUNTA($G33:$G$157)</f>
        <v>75</v>
      </c>
      <c r="AE32" s="2">
        <f t="shared" si="7"/>
        <v>0.98442689780001136</v>
      </c>
      <c r="AG32" s="2">
        <f t="shared" si="8"/>
        <v>-0.83987770836014208</v>
      </c>
      <c r="AH32"/>
    </row>
    <row r="33" spans="1:34" x14ac:dyDescent="0.25">
      <c r="A33" s="11"/>
      <c r="B33" s="11"/>
      <c r="C33" s="4">
        <v>5.6</v>
      </c>
      <c r="D33" s="4">
        <v>2.7</v>
      </c>
      <c r="E33" s="4">
        <v>4.2</v>
      </c>
      <c r="F33" s="4">
        <v>1.3</v>
      </c>
      <c r="G33" s="4" t="s">
        <v>10</v>
      </c>
      <c r="I33" s="2">
        <f>COUNTIF($G$8:$G33,I$6)</f>
        <v>0</v>
      </c>
      <c r="J33" s="2">
        <f t="shared" si="0"/>
        <v>0</v>
      </c>
      <c r="K33" s="2"/>
      <c r="L33" s="2">
        <f>COUNTIF($G$8:$G33,L$6)</f>
        <v>19</v>
      </c>
      <c r="M33" s="2">
        <f t="shared" si="1"/>
        <v>0.33068199574048573</v>
      </c>
      <c r="N33" s="2"/>
      <c r="O33" s="2">
        <f>COUNTIF($G$8:$G33,O$6)</f>
        <v>7</v>
      </c>
      <c r="P33" s="2">
        <f t="shared" si="2"/>
        <v>0.50967667586863141</v>
      </c>
      <c r="Q33" s="2"/>
      <c r="R33" s="2">
        <f>COUNTA(G$8:G33)</f>
        <v>26</v>
      </c>
      <c r="S33" s="2">
        <f t="shared" si="3"/>
        <v>0.84035867160911715</v>
      </c>
      <c r="U33" s="2">
        <f>COUNTIF($G34:$G$157,U$6)</f>
        <v>0</v>
      </c>
      <c r="V33" s="2">
        <f t="shared" si="4"/>
        <v>0</v>
      </c>
      <c r="W33" s="2"/>
      <c r="X33" s="2">
        <f>COUNTIF($G34:$G$157,X$6)</f>
        <v>31</v>
      </c>
      <c r="Y33" s="2">
        <f t="shared" si="5"/>
        <v>0.52585092854735549</v>
      </c>
      <c r="Z33" s="2"/>
      <c r="AA33" s="2">
        <f>COUNTIF($G34:$G$157,AA$6)</f>
        <v>43</v>
      </c>
      <c r="AB33" s="2">
        <f t="shared" si="6"/>
        <v>0.45509608472776536</v>
      </c>
      <c r="AC33" s="2"/>
      <c r="AD33" s="2">
        <f>COUNTA($G34:$G$157)</f>
        <v>74</v>
      </c>
      <c r="AE33" s="2">
        <f t="shared" si="7"/>
        <v>0.98094701327512079</v>
      </c>
      <c r="AG33" s="2">
        <f t="shared" si="8"/>
        <v>-0.82130568488423794</v>
      </c>
      <c r="AH33"/>
    </row>
    <row r="34" spans="1:34" x14ac:dyDescent="0.25">
      <c r="A34" s="11"/>
      <c r="B34" s="11"/>
      <c r="C34" s="2">
        <v>5.2</v>
      </c>
      <c r="D34" s="2">
        <v>2.7</v>
      </c>
      <c r="E34" s="2">
        <v>3.9</v>
      </c>
      <c r="F34" s="2">
        <v>1.4</v>
      </c>
      <c r="G34" s="2" t="s">
        <v>10</v>
      </c>
      <c r="I34" s="2">
        <f>COUNTIF($G$8:$G34,I$6)</f>
        <v>0</v>
      </c>
      <c r="J34" s="2">
        <f t="shared" si="0"/>
        <v>0</v>
      </c>
      <c r="K34" s="2"/>
      <c r="L34" s="2">
        <f>COUNTIF($G$8:$G34,L$6)</f>
        <v>20</v>
      </c>
      <c r="M34" s="2">
        <f t="shared" si="1"/>
        <v>0.32071067205637505</v>
      </c>
      <c r="N34" s="2"/>
      <c r="O34" s="2">
        <f>COUNTIF($G$8:$G34,O$6)</f>
        <v>7</v>
      </c>
      <c r="P34" s="2">
        <f t="shared" si="2"/>
        <v>0.5049158541015204</v>
      </c>
      <c r="Q34" s="2"/>
      <c r="R34" s="2">
        <f>COUNTA(G$8:G34)</f>
        <v>27</v>
      </c>
      <c r="S34" s="2">
        <f t="shared" si="3"/>
        <v>0.82562652615789545</v>
      </c>
      <c r="U34" s="2">
        <f>COUNTIF($G35:$G$157,U$6)</f>
        <v>0</v>
      </c>
      <c r="V34" s="2">
        <f t="shared" si="4"/>
        <v>0</v>
      </c>
      <c r="W34" s="2"/>
      <c r="X34" s="2">
        <f>COUNTIF($G35:$G$157,X$6)</f>
        <v>30</v>
      </c>
      <c r="Y34" s="2">
        <f t="shared" si="5"/>
        <v>0.52723313559102691</v>
      </c>
      <c r="Z34" s="2"/>
      <c r="AA34" s="2">
        <f>COUNTIF($G35:$G$157,AA$6)</f>
        <v>43</v>
      </c>
      <c r="AB34" s="2">
        <f t="shared" si="6"/>
        <v>0.44976810383082916</v>
      </c>
      <c r="AC34" s="2"/>
      <c r="AD34" s="2">
        <f>COUNTA($G35:$G$157)</f>
        <v>73</v>
      </c>
      <c r="AE34" s="2">
        <f t="shared" si="7"/>
        <v>0.97700123942185613</v>
      </c>
      <c r="AG34" s="2">
        <f t="shared" si="8"/>
        <v>-0.80262776557975157</v>
      </c>
      <c r="AH34"/>
    </row>
    <row r="35" spans="1:34" x14ac:dyDescent="0.25">
      <c r="A35" s="11"/>
      <c r="B35" s="11"/>
      <c r="C35" s="4">
        <v>6</v>
      </c>
      <c r="D35" s="4">
        <v>2.7</v>
      </c>
      <c r="E35" s="4">
        <v>5.0999999999999996</v>
      </c>
      <c r="F35" s="4">
        <v>1.6</v>
      </c>
      <c r="G35" s="4" t="s">
        <v>10</v>
      </c>
      <c r="I35" s="2">
        <f>COUNTIF($G$8:$G35,I$6)</f>
        <v>0</v>
      </c>
      <c r="J35" s="2">
        <f t="shared" si="0"/>
        <v>0</v>
      </c>
      <c r="K35" s="2"/>
      <c r="L35" s="2">
        <f>COUNTIF($G$8:$G35,L$6)</f>
        <v>21</v>
      </c>
      <c r="M35" s="2">
        <f t="shared" si="1"/>
        <v>0.31127812445913283</v>
      </c>
      <c r="N35" s="2"/>
      <c r="O35" s="2">
        <f>COUNTIF($G$8:$G35,O$6)</f>
        <v>7</v>
      </c>
      <c r="P35" s="2">
        <f t="shared" si="2"/>
        <v>0.5</v>
      </c>
      <c r="Q35" s="2"/>
      <c r="R35" s="2">
        <f>COUNTA(G$8:G35)</f>
        <v>28</v>
      </c>
      <c r="S35" s="2">
        <f t="shared" si="3"/>
        <v>0.81127812445913283</v>
      </c>
      <c r="U35" s="2">
        <f>COUNTIF($G36:$G$157,U$6)</f>
        <v>0</v>
      </c>
      <c r="V35" s="2">
        <f t="shared" si="4"/>
        <v>0</v>
      </c>
      <c r="W35" s="2"/>
      <c r="X35" s="2">
        <f>COUNTIF($G36:$G$157,X$6)</f>
        <v>29</v>
      </c>
      <c r="Y35" s="2">
        <f t="shared" si="5"/>
        <v>0.52842189143232599</v>
      </c>
      <c r="Z35" s="2"/>
      <c r="AA35" s="2">
        <f>COUNTIF($G36:$G$157,AA$6)</f>
        <v>43</v>
      </c>
      <c r="AB35" s="2">
        <f t="shared" si="6"/>
        <v>0.44413042513651696</v>
      </c>
      <c r="AC35" s="2"/>
      <c r="AD35" s="2">
        <f>COUNTA($G36:$G$157)</f>
        <v>72</v>
      </c>
      <c r="AE35" s="2">
        <f t="shared" si="7"/>
        <v>0.972552316568843</v>
      </c>
      <c r="AG35" s="2">
        <f t="shared" si="8"/>
        <v>-0.78383044102797583</v>
      </c>
      <c r="AH35"/>
    </row>
    <row r="36" spans="1:34" x14ac:dyDescent="0.25">
      <c r="A36" s="11"/>
      <c r="B36" s="11"/>
      <c r="C36" s="2">
        <v>6.3</v>
      </c>
      <c r="D36" s="2">
        <v>2.7</v>
      </c>
      <c r="E36" s="2">
        <v>4.9000000000000004</v>
      </c>
      <c r="F36" s="2">
        <v>1.8</v>
      </c>
      <c r="G36" s="2" t="s">
        <v>11</v>
      </c>
      <c r="I36" s="2">
        <f>COUNTIF($G$8:$G36,I$6)</f>
        <v>0</v>
      </c>
      <c r="J36" s="2">
        <f t="shared" si="0"/>
        <v>0</v>
      </c>
      <c r="K36" s="2"/>
      <c r="L36" s="2">
        <f>COUNTIF($G$8:$G36,L$6)</f>
        <v>21</v>
      </c>
      <c r="M36" s="2">
        <f t="shared" si="1"/>
        <v>0.33720465583879478</v>
      </c>
      <c r="N36" s="2"/>
      <c r="O36" s="2">
        <f>COUNTIF($G$8:$G36,O$6)</f>
        <v>8</v>
      </c>
      <c r="P36" s="2">
        <f t="shared" si="2"/>
        <v>0.51254648141450265</v>
      </c>
      <c r="Q36" s="2"/>
      <c r="R36" s="2">
        <f>COUNTA(G$8:G36)</f>
        <v>29</v>
      </c>
      <c r="S36" s="2">
        <f t="shared" si="3"/>
        <v>0.84975113725329743</v>
      </c>
      <c r="U36" s="2">
        <f>COUNTIF($G37:$G$157,U$6)</f>
        <v>0</v>
      </c>
      <c r="V36" s="2">
        <f t="shared" si="4"/>
        <v>0</v>
      </c>
      <c r="W36" s="2"/>
      <c r="X36" s="2">
        <f>COUNTIF($G37:$G$157,X$6)</f>
        <v>29</v>
      </c>
      <c r="Y36" s="2">
        <f t="shared" si="5"/>
        <v>0.52762278319628431</v>
      </c>
      <c r="Z36" s="2"/>
      <c r="AA36" s="2">
        <f>COUNTIF($G37:$G$157,AA$6)</f>
        <v>42</v>
      </c>
      <c r="AB36" s="2">
        <f t="shared" si="6"/>
        <v>0.44805700369702417</v>
      </c>
      <c r="AC36" s="2"/>
      <c r="AD36" s="2">
        <f>COUNTA($G37:$G$157)</f>
        <v>71</v>
      </c>
      <c r="AE36" s="2">
        <f t="shared" si="7"/>
        <v>0.97567978689330848</v>
      </c>
      <c r="AG36" s="2">
        <f t="shared" si="8"/>
        <v>-0.8254309241466059</v>
      </c>
      <c r="AH36"/>
    </row>
    <row r="37" spans="1:34" x14ac:dyDescent="0.25">
      <c r="A37" s="11"/>
      <c r="B37" s="11"/>
      <c r="C37" s="2">
        <v>5.8</v>
      </c>
      <c r="D37" s="2">
        <v>2.7</v>
      </c>
      <c r="E37" s="2">
        <v>5.0999999999999996</v>
      </c>
      <c r="F37" s="2">
        <v>1.9</v>
      </c>
      <c r="G37" s="2" t="s">
        <v>11</v>
      </c>
      <c r="I37" s="2">
        <f>COUNTIF($G$8:$G37,I$6)</f>
        <v>0</v>
      </c>
      <c r="J37" s="2">
        <f t="shared" si="0"/>
        <v>0</v>
      </c>
      <c r="K37" s="2"/>
      <c r="L37" s="2">
        <f>COUNTIF($G$8:$G37,L$6)</f>
        <v>21</v>
      </c>
      <c r="M37" s="2">
        <f t="shared" si="1"/>
        <v>0.36020122098083079</v>
      </c>
      <c r="N37" s="2"/>
      <c r="O37" s="2">
        <f>COUNTIF($G$8:$G37,O$6)</f>
        <v>9</v>
      </c>
      <c r="P37" s="2">
        <f t="shared" si="2"/>
        <v>0.52108967824986185</v>
      </c>
      <c r="Q37" s="2"/>
      <c r="R37" s="2">
        <f>COUNTA(G$8:G37)</f>
        <v>30</v>
      </c>
      <c r="S37" s="2">
        <f t="shared" si="3"/>
        <v>0.8812908992306927</v>
      </c>
      <c r="U37" s="2">
        <f>COUNTIF($G38:$G$157,U$6)</f>
        <v>0</v>
      </c>
      <c r="V37" s="2">
        <f t="shared" si="4"/>
        <v>0</v>
      </c>
      <c r="W37" s="2"/>
      <c r="X37" s="2">
        <f>COUNTIF($G38:$G$157,X$6)</f>
        <v>29</v>
      </c>
      <c r="Y37" s="2">
        <f t="shared" si="5"/>
        <v>0.52668226618149194</v>
      </c>
      <c r="Z37" s="2"/>
      <c r="AA37" s="2">
        <f>COUNTIF($G38:$G$157,AA$6)</f>
        <v>41</v>
      </c>
      <c r="AB37" s="2">
        <f t="shared" si="6"/>
        <v>0.45201387864860282</v>
      </c>
      <c r="AC37" s="2"/>
      <c r="AD37" s="2">
        <f>COUNTA($G38:$G$157)</f>
        <v>70</v>
      </c>
      <c r="AE37" s="2">
        <f t="shared" si="7"/>
        <v>0.97869614483009482</v>
      </c>
      <c r="AG37" s="2">
        <f t="shared" si="8"/>
        <v>-0.85998704406078752</v>
      </c>
      <c r="AH37"/>
    </row>
    <row r="38" spans="1:34" x14ac:dyDescent="0.25">
      <c r="A38" s="11"/>
      <c r="B38" s="11"/>
      <c r="C38" s="2">
        <v>6.4</v>
      </c>
      <c r="D38" s="2">
        <v>2.7</v>
      </c>
      <c r="E38" s="2">
        <v>5.3</v>
      </c>
      <c r="F38" s="2">
        <v>1.9</v>
      </c>
      <c r="G38" s="2" t="s">
        <v>11</v>
      </c>
      <c r="I38" s="2">
        <f>COUNTIF($G$8:$G38,I$6)</f>
        <v>0</v>
      </c>
      <c r="J38" s="2">
        <f t="shared" si="0"/>
        <v>0</v>
      </c>
      <c r="K38" s="2"/>
      <c r="L38" s="2">
        <f>COUNTIF($G$8:$G38,L$6)</f>
        <v>21</v>
      </c>
      <c r="M38" s="2">
        <f t="shared" si="1"/>
        <v>0.38062763354098111</v>
      </c>
      <c r="N38" s="2"/>
      <c r="O38" s="2">
        <f>COUNTIF($G$8:$G38,O$6)</f>
        <v>10</v>
      </c>
      <c r="P38" s="2">
        <f t="shared" si="2"/>
        <v>0.52653813403210092</v>
      </c>
      <c r="Q38" s="2"/>
      <c r="R38" s="2">
        <f>COUNTA(G$8:G38)</f>
        <v>31</v>
      </c>
      <c r="S38" s="2">
        <f t="shared" si="3"/>
        <v>0.90716576757308198</v>
      </c>
      <c r="U38" s="2">
        <f>COUNTIF($G39:$G$157,U$6)</f>
        <v>0</v>
      </c>
      <c r="V38" s="2">
        <f t="shared" si="4"/>
        <v>0</v>
      </c>
      <c r="W38" s="2"/>
      <c r="X38" s="2">
        <f>COUNTIF($G39:$G$157,X$6)</f>
        <v>29</v>
      </c>
      <c r="Y38" s="2">
        <f t="shared" si="5"/>
        <v>0.52559073025894654</v>
      </c>
      <c r="Z38" s="2"/>
      <c r="AA38" s="2">
        <f>COUNTIF($G39:$G$157,AA$6)</f>
        <v>40</v>
      </c>
      <c r="AB38" s="2">
        <f t="shared" si="6"/>
        <v>0.45599789095119231</v>
      </c>
      <c r="AC38" s="2"/>
      <c r="AD38" s="2">
        <f>COUNTA($G39:$G$157)</f>
        <v>69</v>
      </c>
      <c r="AE38" s="2">
        <f t="shared" si="7"/>
        <v>0.98158862121013879</v>
      </c>
      <c r="AG38" s="2">
        <f t="shared" si="8"/>
        <v>-0.88875438878322077</v>
      </c>
      <c r="AH38"/>
    </row>
    <row r="39" spans="1:34" x14ac:dyDescent="0.25">
      <c r="A39" s="11"/>
      <c r="B39" s="11"/>
      <c r="C39" s="2">
        <v>5.8</v>
      </c>
      <c r="D39" s="2">
        <v>2.7</v>
      </c>
      <c r="E39" s="2">
        <v>5.0999999999999996</v>
      </c>
      <c r="F39" s="2">
        <v>1.9</v>
      </c>
      <c r="G39" s="2" t="s">
        <v>11</v>
      </c>
      <c r="I39" s="2">
        <f>COUNTIF($G$8:$G39,I$6)</f>
        <v>0</v>
      </c>
      <c r="J39" s="2">
        <f t="shared" si="0"/>
        <v>0</v>
      </c>
      <c r="K39" s="2"/>
      <c r="L39" s="2">
        <f>COUNTIF($G$8:$G39,L$6)</f>
        <v>21</v>
      </c>
      <c r="M39" s="2">
        <f t="shared" si="1"/>
        <v>0.3987916913014386</v>
      </c>
      <c r="N39" s="2"/>
      <c r="O39" s="2">
        <f>COUNTIF($G$8:$G39,O$6)</f>
        <v>11</v>
      </c>
      <c r="P39" s="2">
        <f t="shared" si="2"/>
        <v>0.52957038109342913</v>
      </c>
      <c r="Q39" s="2"/>
      <c r="R39" s="2">
        <f>COUNTA(G$8:G39)</f>
        <v>32</v>
      </c>
      <c r="S39" s="2">
        <f t="shared" si="3"/>
        <v>0.92836207239486779</v>
      </c>
      <c r="U39" s="2">
        <f>COUNTIF($G40:$G$157,U$6)</f>
        <v>0</v>
      </c>
      <c r="V39" s="2">
        <f t="shared" si="4"/>
        <v>0</v>
      </c>
      <c r="W39" s="2"/>
      <c r="X39" s="2">
        <f>COUNTIF($G40:$G$157,X$6)</f>
        <v>29</v>
      </c>
      <c r="Y39" s="2">
        <f t="shared" si="5"/>
        <v>0.52433784614059198</v>
      </c>
      <c r="Z39" s="2"/>
      <c r="AA39" s="2">
        <f>COUNTIF($G40:$G$157,AA$6)</f>
        <v>39</v>
      </c>
      <c r="AB39" s="2">
        <f t="shared" si="6"/>
        <v>0.46000535695787581</v>
      </c>
      <c r="AC39" s="2"/>
      <c r="AD39" s="2">
        <f>COUNTA($G40:$G$157)</f>
        <v>68</v>
      </c>
      <c r="AE39" s="2">
        <f t="shared" si="7"/>
        <v>0.98434320309846779</v>
      </c>
      <c r="AG39" s="2">
        <f t="shared" si="8"/>
        <v>-0.91270527549333558</v>
      </c>
      <c r="AH39"/>
    </row>
    <row r="40" spans="1:34" x14ac:dyDescent="0.25">
      <c r="A40" s="11"/>
      <c r="B40" s="11"/>
      <c r="C40" s="2">
        <v>6.1</v>
      </c>
      <c r="D40" s="2">
        <v>2.8</v>
      </c>
      <c r="E40" s="2">
        <v>4.7</v>
      </c>
      <c r="F40" s="2">
        <v>1.2</v>
      </c>
      <c r="G40" s="2" t="s">
        <v>10</v>
      </c>
      <c r="I40" s="2">
        <f>COUNTIF($G$8:$G40,I$6)</f>
        <v>0</v>
      </c>
      <c r="J40" s="2">
        <f t="shared" si="0"/>
        <v>0</v>
      </c>
      <c r="K40" s="2"/>
      <c r="L40" s="2">
        <f>COUNTIF($G$8:$G40,L$6)</f>
        <v>22</v>
      </c>
      <c r="M40" s="2">
        <f t="shared" si="1"/>
        <v>0.38997500048077083</v>
      </c>
      <c r="N40" s="2"/>
      <c r="O40" s="2">
        <f>COUNTIF($G$8:$G40,O$6)</f>
        <v>11</v>
      </c>
      <c r="P40" s="2">
        <f t="shared" si="2"/>
        <v>0.52832083357371873</v>
      </c>
      <c r="Q40" s="2"/>
      <c r="R40" s="2">
        <f>COUNTA(G$8:G40)</f>
        <v>33</v>
      </c>
      <c r="S40" s="2">
        <f t="shared" si="3"/>
        <v>0.91829583405448956</v>
      </c>
      <c r="U40" s="2">
        <f>COUNTIF($G41:$G$157,U$6)</f>
        <v>0</v>
      </c>
      <c r="V40" s="2">
        <f t="shared" si="4"/>
        <v>0</v>
      </c>
      <c r="W40" s="2"/>
      <c r="X40" s="2">
        <f>COUNTIF($G41:$G$157,X$6)</f>
        <v>28</v>
      </c>
      <c r="Y40" s="2">
        <f t="shared" si="5"/>
        <v>0.52603820171947335</v>
      </c>
      <c r="Z40" s="2"/>
      <c r="AA40" s="2">
        <f>COUNTIF($G41:$G$157,AA$6)</f>
        <v>39</v>
      </c>
      <c r="AB40" s="2">
        <f t="shared" si="6"/>
        <v>0.45442972973470808</v>
      </c>
      <c r="AC40" s="2"/>
      <c r="AD40" s="2">
        <f>COUNTA($G41:$G$157)</f>
        <v>67</v>
      </c>
      <c r="AE40" s="2">
        <f t="shared" si="7"/>
        <v>0.98046793145418143</v>
      </c>
      <c r="AG40" s="2">
        <f t="shared" si="8"/>
        <v>-0.89876376550867099</v>
      </c>
      <c r="AH40"/>
    </row>
    <row r="41" spans="1:34" x14ac:dyDescent="0.25">
      <c r="A41" s="11"/>
      <c r="B41" s="11"/>
      <c r="C41" s="2">
        <v>5.7</v>
      </c>
      <c r="D41" s="2">
        <v>2.8</v>
      </c>
      <c r="E41" s="2">
        <v>4.5</v>
      </c>
      <c r="F41" s="2">
        <v>1.3</v>
      </c>
      <c r="G41" s="2" t="s">
        <v>10</v>
      </c>
      <c r="I41" s="2">
        <f>COUNTIF($G$8:$G41,I$6)</f>
        <v>0</v>
      </c>
      <c r="J41" s="2">
        <f t="shared" si="0"/>
        <v>0</v>
      </c>
      <c r="K41" s="2"/>
      <c r="L41" s="2">
        <f>COUNTIF($G$8:$G41,L$6)</f>
        <v>23</v>
      </c>
      <c r="M41" s="2">
        <f t="shared" si="1"/>
        <v>0.38146236351313262</v>
      </c>
      <c r="N41" s="2"/>
      <c r="O41" s="2">
        <f>COUNTIF($G$8:$G41,O$6)</f>
        <v>11</v>
      </c>
      <c r="P41" s="2">
        <f t="shared" si="2"/>
        <v>0.52671598378657247</v>
      </c>
      <c r="Q41" s="2"/>
      <c r="R41" s="2">
        <f>COUNTA(G$8:G41)</f>
        <v>34</v>
      </c>
      <c r="S41" s="2">
        <f t="shared" si="3"/>
        <v>0.90817834729970515</v>
      </c>
      <c r="U41" s="2">
        <f>COUNTIF($G42:$G$157,U$6)</f>
        <v>0</v>
      </c>
      <c r="V41" s="2">
        <f t="shared" si="4"/>
        <v>0</v>
      </c>
      <c r="W41" s="2"/>
      <c r="X41" s="2">
        <f>COUNTIF($G42:$G$157,X$6)</f>
        <v>27</v>
      </c>
      <c r="Y41" s="2">
        <f t="shared" si="5"/>
        <v>0.52752543430703924</v>
      </c>
      <c r="Z41" s="2"/>
      <c r="AA41" s="2">
        <f>COUNTIF($G42:$G$157,AA$6)</f>
        <v>39</v>
      </c>
      <c r="AB41" s="2">
        <f t="shared" si="6"/>
        <v>0.44849521392957581</v>
      </c>
      <c r="AC41" s="2"/>
      <c r="AD41" s="2">
        <f>COUNTA($G42:$G$157)</f>
        <v>66</v>
      </c>
      <c r="AE41" s="2">
        <f t="shared" si="7"/>
        <v>0.97602064823661505</v>
      </c>
      <c r="AG41" s="2">
        <f t="shared" si="8"/>
        <v>-0.8841989955363202</v>
      </c>
      <c r="AH41"/>
    </row>
    <row r="42" spans="1:34" x14ac:dyDescent="0.25">
      <c r="A42" s="11"/>
      <c r="B42" s="11"/>
      <c r="C42" s="2">
        <v>6.1</v>
      </c>
      <c r="D42" s="2">
        <v>2.8</v>
      </c>
      <c r="E42" s="2">
        <v>4</v>
      </c>
      <c r="F42" s="2">
        <v>1.3</v>
      </c>
      <c r="G42" s="2" t="s">
        <v>10</v>
      </c>
      <c r="I42" s="2">
        <f>COUNTIF($G$8:$G42,I$6)</f>
        <v>0</v>
      </c>
      <c r="J42" s="2">
        <f t="shared" si="0"/>
        <v>0</v>
      </c>
      <c r="K42" s="2"/>
      <c r="L42" s="2">
        <f>COUNTIF($G$8:$G42,L$6)</f>
        <v>24</v>
      </c>
      <c r="M42" s="2">
        <f t="shared" si="1"/>
        <v>0.37324835398204131</v>
      </c>
      <c r="N42" s="2"/>
      <c r="O42" s="2">
        <f>COUNTIF($G$8:$G42,O$6)</f>
        <v>11</v>
      </c>
      <c r="P42" s="2">
        <f t="shared" si="2"/>
        <v>0.52481043946812467</v>
      </c>
      <c r="Q42" s="2"/>
      <c r="R42" s="2">
        <f>COUNTA(G$8:G42)</f>
        <v>35</v>
      </c>
      <c r="S42" s="2">
        <f t="shared" si="3"/>
        <v>0.89805879345016604</v>
      </c>
      <c r="U42" s="2">
        <f>COUNTIF($G43:$G$157,U$6)</f>
        <v>0</v>
      </c>
      <c r="V42" s="2">
        <f t="shared" si="4"/>
        <v>0</v>
      </c>
      <c r="W42" s="2"/>
      <c r="X42" s="2">
        <f>COUNTIF($G43:$G$157,X$6)</f>
        <v>26</v>
      </c>
      <c r="Y42" s="2">
        <f t="shared" si="5"/>
        <v>0.52877123795494485</v>
      </c>
      <c r="Z42" s="2"/>
      <c r="AA42" s="2">
        <f>COUNTIF($G43:$G$157,AA$6)</f>
        <v>39</v>
      </c>
      <c r="AB42" s="2">
        <f t="shared" si="6"/>
        <v>0.44217935649972373</v>
      </c>
      <c r="AC42" s="2"/>
      <c r="AD42" s="2">
        <f>COUNTA($G43:$G$157)</f>
        <v>65</v>
      </c>
      <c r="AE42" s="2">
        <f t="shared" si="7"/>
        <v>0.97095059445466858</v>
      </c>
      <c r="AG42" s="2">
        <f t="shared" si="8"/>
        <v>-0.86900938790483462</v>
      </c>
      <c r="AH42"/>
    </row>
    <row r="43" spans="1:34" x14ac:dyDescent="0.25">
      <c r="A43" s="11"/>
      <c r="B43" s="11"/>
      <c r="C43" s="2">
        <v>5.7</v>
      </c>
      <c r="D43" s="2">
        <v>2.8</v>
      </c>
      <c r="E43" s="2">
        <v>4.0999999999999996</v>
      </c>
      <c r="F43" s="2">
        <v>1.3</v>
      </c>
      <c r="G43" s="2" t="s">
        <v>10</v>
      </c>
      <c r="I43" s="2">
        <f>COUNTIF($G$8:$G43,I$6)</f>
        <v>0</v>
      </c>
      <c r="J43" s="2">
        <f t="shared" si="0"/>
        <v>0</v>
      </c>
      <c r="K43" s="2"/>
      <c r="L43" s="2">
        <f>COUNTIF($G$8:$G43,L$6)</f>
        <v>25</v>
      </c>
      <c r="M43" s="2">
        <f t="shared" si="1"/>
        <v>0.36532556365804708</v>
      </c>
      <c r="N43" s="2"/>
      <c r="O43" s="2">
        <f>COUNTIF($G$8:$G43,O$6)</f>
        <v>11</v>
      </c>
      <c r="P43" s="2">
        <f t="shared" si="2"/>
        <v>0.52265075585708809</v>
      </c>
      <c r="Q43" s="2"/>
      <c r="R43" s="2">
        <f>COUNTA(G$8:G43)</f>
        <v>36</v>
      </c>
      <c r="S43" s="2">
        <f t="shared" si="3"/>
        <v>0.88797631951513512</v>
      </c>
      <c r="U43" s="2">
        <f>COUNTIF($G44:$G$157,U$6)</f>
        <v>0</v>
      </c>
      <c r="V43" s="2">
        <f t="shared" si="4"/>
        <v>0</v>
      </c>
      <c r="W43" s="2"/>
      <c r="X43" s="2">
        <f>COUNTIF($G44:$G$157,X$6)</f>
        <v>25</v>
      </c>
      <c r="Y43" s="2">
        <f t="shared" si="5"/>
        <v>0.5297436758692482</v>
      </c>
      <c r="Z43" s="2"/>
      <c r="AA43" s="2">
        <f>COUNTIF($G44:$G$157,AA$6)</f>
        <v>39</v>
      </c>
      <c r="AB43" s="2">
        <f t="shared" si="6"/>
        <v>0.43545802288081742</v>
      </c>
      <c r="AC43" s="2"/>
      <c r="AD43" s="2">
        <f>COUNTA($G44:$G$157)</f>
        <v>64</v>
      </c>
      <c r="AE43" s="2">
        <f t="shared" si="7"/>
        <v>0.96520169875006556</v>
      </c>
      <c r="AG43" s="2">
        <f t="shared" si="8"/>
        <v>-0.85317801826520068</v>
      </c>
      <c r="AH43"/>
    </row>
    <row r="44" spans="1:34" x14ac:dyDescent="0.25">
      <c r="A44" s="11"/>
      <c r="B44" s="11"/>
      <c r="C44" s="2">
        <v>6.8</v>
      </c>
      <c r="D44" s="2">
        <v>2.8</v>
      </c>
      <c r="E44" s="2">
        <v>4.8</v>
      </c>
      <c r="F44" s="2">
        <v>1.4</v>
      </c>
      <c r="G44" s="2" t="s">
        <v>10</v>
      </c>
      <c r="I44" s="2">
        <f>COUNTIF($G$8:$G44,I$6)</f>
        <v>0</v>
      </c>
      <c r="J44" s="2">
        <f t="shared" si="0"/>
        <v>0</v>
      </c>
      <c r="K44" s="2"/>
      <c r="L44" s="2">
        <f>COUNTIF($G$8:$G44,L$6)</f>
        <v>26</v>
      </c>
      <c r="M44" s="2">
        <f t="shared" si="1"/>
        <v>0.35768526580227827</v>
      </c>
      <c r="N44" s="2"/>
      <c r="O44" s="2">
        <f>COUNTIF($G$8:$G44,O$6)</f>
        <v>11</v>
      </c>
      <c r="P44" s="2">
        <f t="shared" si="2"/>
        <v>0.52027673559211296</v>
      </c>
      <c r="Q44" s="2"/>
      <c r="R44" s="2">
        <f>COUNTA(G$8:G44)</f>
        <v>37</v>
      </c>
      <c r="S44" s="2">
        <f t="shared" si="3"/>
        <v>0.87796200139439118</v>
      </c>
      <c r="U44" s="2">
        <f>COUNTIF($G45:$G$157,U$6)</f>
        <v>0</v>
      </c>
      <c r="V44" s="2">
        <f t="shared" si="4"/>
        <v>0</v>
      </c>
      <c r="W44" s="2"/>
      <c r="X44" s="2">
        <f>COUNTIF($G45:$G$157,X$6)</f>
        <v>24</v>
      </c>
      <c r="Y44" s="2">
        <f t="shared" si="5"/>
        <v>0.53040663724905157</v>
      </c>
      <c r="Z44" s="2"/>
      <c r="AA44" s="2">
        <f>COUNTIF($G45:$G$157,AA$6)</f>
        <v>39</v>
      </c>
      <c r="AB44" s="2">
        <f t="shared" si="6"/>
        <v>0.42830524572808026</v>
      </c>
      <c r="AC44" s="2"/>
      <c r="AD44" s="2">
        <f>COUNTA($G45:$G$157)</f>
        <v>63</v>
      </c>
      <c r="AE44" s="2">
        <f t="shared" si="7"/>
        <v>0.95871188297713184</v>
      </c>
      <c r="AG44" s="2">
        <f t="shared" si="8"/>
        <v>-0.83667388437152301</v>
      </c>
      <c r="AH44"/>
    </row>
    <row r="45" spans="1:34" x14ac:dyDescent="0.25">
      <c r="A45" s="11"/>
      <c r="B45" s="11"/>
      <c r="C45" s="2">
        <v>6.5</v>
      </c>
      <c r="D45" s="2">
        <v>2.8</v>
      </c>
      <c r="E45" s="2">
        <v>4.5999999999999996</v>
      </c>
      <c r="F45" s="2">
        <v>1.5</v>
      </c>
      <c r="G45" s="2" t="s">
        <v>10</v>
      </c>
      <c r="I45" s="2">
        <f>COUNTIF($G$8:$G45,I$6)</f>
        <v>0</v>
      </c>
      <c r="J45" s="2">
        <f t="shared" si="0"/>
        <v>0</v>
      </c>
      <c r="K45" s="2"/>
      <c r="L45" s="2">
        <f>COUNTIF($G$8:$G45,L$6)</f>
        <v>27</v>
      </c>
      <c r="M45" s="2">
        <f t="shared" si="1"/>
        <v>0.35031790275166208</v>
      </c>
      <c r="N45" s="2"/>
      <c r="O45" s="2">
        <f>COUNTIF($G$8:$G45,O$6)</f>
        <v>11</v>
      </c>
      <c r="P45" s="2">
        <f t="shared" si="2"/>
        <v>0.5177224958649782</v>
      </c>
      <c r="Q45" s="2"/>
      <c r="R45" s="2">
        <f>COUNTA(G$8:G45)</f>
        <v>38</v>
      </c>
      <c r="S45" s="2">
        <f t="shared" si="3"/>
        <v>0.86804039861664029</v>
      </c>
      <c r="U45" s="2">
        <f>COUNTIF($G46:$G$157,U$6)</f>
        <v>0</v>
      </c>
      <c r="V45" s="2">
        <f t="shared" si="4"/>
        <v>0</v>
      </c>
      <c r="W45" s="2"/>
      <c r="X45" s="2">
        <f>COUNTIF($G46:$G$157,X$6)</f>
        <v>23</v>
      </c>
      <c r="Y45" s="2">
        <f t="shared" si="5"/>
        <v>0.53071919596107797</v>
      </c>
      <c r="Z45" s="2"/>
      <c r="AA45" s="2">
        <f>COUNTIF($G46:$G$157,AA$6)</f>
        <v>39</v>
      </c>
      <c r="AB45" s="2">
        <f t="shared" si="6"/>
        <v>0.4206930575719427</v>
      </c>
      <c r="AC45" s="2"/>
      <c r="AD45" s="2">
        <f>COUNTA($G46:$G$157)</f>
        <v>62</v>
      </c>
      <c r="AE45" s="2">
        <f t="shared" si="7"/>
        <v>0.95141225353302072</v>
      </c>
      <c r="AG45" s="2">
        <f t="shared" si="8"/>
        <v>-0.81945265214966101</v>
      </c>
      <c r="AH45"/>
    </row>
    <row r="46" spans="1:34" x14ac:dyDescent="0.25">
      <c r="A46" s="11"/>
      <c r="B46" s="11"/>
      <c r="C46" s="4">
        <v>6.3</v>
      </c>
      <c r="D46" s="4">
        <v>2.8</v>
      </c>
      <c r="E46" s="4">
        <v>5.0999999999999996</v>
      </c>
      <c r="F46" s="4">
        <v>1.5</v>
      </c>
      <c r="G46" s="4" t="s">
        <v>11</v>
      </c>
      <c r="I46" s="2">
        <f>COUNTIF($G$8:$G46,I$6)</f>
        <v>0</v>
      </c>
      <c r="J46" s="2">
        <f t="shared" si="0"/>
        <v>0</v>
      </c>
      <c r="K46" s="2"/>
      <c r="L46" s="2">
        <f>COUNTIF($G$8:$G46,L$6)</f>
        <v>27</v>
      </c>
      <c r="M46" s="2">
        <f t="shared" si="1"/>
        <v>0.36727941925300145</v>
      </c>
      <c r="N46" s="2"/>
      <c r="O46" s="2">
        <f>COUNTIF($G$8:$G46,O$6)</f>
        <v>12</v>
      </c>
      <c r="P46" s="2">
        <f t="shared" si="2"/>
        <v>0.52321222096648989</v>
      </c>
      <c r="Q46" s="2"/>
      <c r="R46" s="2">
        <f>COUNTA(G$8:G46)</f>
        <v>39</v>
      </c>
      <c r="S46" s="2">
        <f t="shared" si="3"/>
        <v>0.89049164021949134</v>
      </c>
      <c r="U46" s="2">
        <f>COUNTIF($G47:$G$157,U$6)</f>
        <v>0</v>
      </c>
      <c r="V46" s="2">
        <f t="shared" si="4"/>
        <v>0</v>
      </c>
      <c r="W46" s="2"/>
      <c r="X46" s="2">
        <f>COUNTIF($G47:$G$157,X$6)</f>
        <v>23</v>
      </c>
      <c r="Y46" s="2">
        <f t="shared" si="5"/>
        <v>0.5305743241743458</v>
      </c>
      <c r="Z46" s="2"/>
      <c r="AA46" s="2">
        <f>COUNTIF($G47:$G$157,AA$6)</f>
        <v>38</v>
      </c>
      <c r="AB46" s="2">
        <f t="shared" si="6"/>
        <v>0.42535693961530208</v>
      </c>
      <c r="AC46" s="2"/>
      <c r="AD46" s="2">
        <f>COUNTA($G47:$G$157)</f>
        <v>61</v>
      </c>
      <c r="AE46" s="2">
        <f t="shared" si="7"/>
        <v>0.95593126378964788</v>
      </c>
      <c r="AG46" s="2">
        <f t="shared" si="8"/>
        <v>-0.84642290400913922</v>
      </c>
      <c r="AH46"/>
    </row>
    <row r="47" spans="1:34" x14ac:dyDescent="0.25">
      <c r="A47" s="11"/>
      <c r="B47" s="11"/>
      <c r="C47" s="2">
        <v>6.2</v>
      </c>
      <c r="D47" s="2">
        <v>2.8</v>
      </c>
      <c r="E47" s="2">
        <v>4.8</v>
      </c>
      <c r="F47" s="2">
        <v>1.8</v>
      </c>
      <c r="G47" s="2" t="s">
        <v>11</v>
      </c>
      <c r="I47" s="2">
        <f>COUNTIF($G$8:$G47,I$6)</f>
        <v>0</v>
      </c>
      <c r="J47" s="2">
        <f t="shared" si="0"/>
        <v>0</v>
      </c>
      <c r="K47" s="2"/>
      <c r="L47" s="2">
        <f>COUNTIF($G$8:$G47,L$6)</f>
        <v>27</v>
      </c>
      <c r="M47" s="2">
        <f t="shared" si="1"/>
        <v>0.38275240008862832</v>
      </c>
      <c r="N47" s="2"/>
      <c r="O47" s="2">
        <f>COUNTIF($G$8:$G47,O$6)</f>
        <v>13</v>
      </c>
      <c r="P47" s="2">
        <f t="shared" si="2"/>
        <v>0.52698372244253788</v>
      </c>
      <c r="Q47" s="2"/>
      <c r="R47" s="2">
        <f>COUNTA(G$8:G47)</f>
        <v>40</v>
      </c>
      <c r="S47" s="2">
        <f t="shared" si="3"/>
        <v>0.9097361225311662</v>
      </c>
      <c r="U47" s="2">
        <f>COUNTIF($G48:$G$157,U$6)</f>
        <v>0</v>
      </c>
      <c r="V47" s="2">
        <f t="shared" si="4"/>
        <v>0</v>
      </c>
      <c r="W47" s="2"/>
      <c r="X47" s="2">
        <f>COUNTIF($G48:$G$157,X$6)</f>
        <v>23</v>
      </c>
      <c r="Y47" s="2">
        <f t="shared" si="5"/>
        <v>0.53027597849474384</v>
      </c>
      <c r="Z47" s="2"/>
      <c r="AA47" s="2">
        <f>COUNTIF($G48:$G$157,AA$6)</f>
        <v>37</v>
      </c>
      <c r="AB47" s="2">
        <f t="shared" si="6"/>
        <v>0.43008629182073405</v>
      </c>
      <c r="AC47" s="2"/>
      <c r="AD47" s="2">
        <f>COUNTA($G48:$G$157)</f>
        <v>60</v>
      </c>
      <c r="AE47" s="2">
        <f t="shared" si="7"/>
        <v>0.96036227031547794</v>
      </c>
      <c r="AG47" s="2">
        <f t="shared" si="8"/>
        <v>-0.87009839284664414</v>
      </c>
      <c r="AH47"/>
    </row>
    <row r="48" spans="1:34" x14ac:dyDescent="0.25">
      <c r="A48" s="11"/>
      <c r="B48" s="11"/>
      <c r="C48" s="2">
        <v>7.4</v>
      </c>
      <c r="D48" s="2">
        <v>2.8</v>
      </c>
      <c r="E48" s="2">
        <v>6.1</v>
      </c>
      <c r="F48" s="2">
        <v>1.9</v>
      </c>
      <c r="G48" s="2" t="s">
        <v>11</v>
      </c>
      <c r="I48" s="2">
        <f>COUNTIF($G$8:$G48,I$6)</f>
        <v>0</v>
      </c>
      <c r="J48" s="2">
        <f t="shared" si="0"/>
        <v>0</v>
      </c>
      <c r="K48" s="2"/>
      <c r="L48" s="2">
        <f>COUNTIF($G$8:$G48,L$6)</f>
        <v>27</v>
      </c>
      <c r="M48" s="2">
        <f t="shared" si="1"/>
        <v>0.39687662356767339</v>
      </c>
      <c r="N48" s="2"/>
      <c r="O48" s="2">
        <f>COUNTIF($G$8:$G48,O$6)</f>
        <v>14</v>
      </c>
      <c r="P48" s="2">
        <f t="shared" si="2"/>
        <v>0.52933558916699308</v>
      </c>
      <c r="Q48" s="2"/>
      <c r="R48" s="2">
        <f>COUNTA(G$8:G48)</f>
        <v>41</v>
      </c>
      <c r="S48" s="2">
        <f t="shared" si="3"/>
        <v>0.92621221273466647</v>
      </c>
      <c r="U48" s="2">
        <f>COUNTIF($G49:$G$157,U$6)</f>
        <v>0</v>
      </c>
      <c r="V48" s="2">
        <f t="shared" si="4"/>
        <v>0</v>
      </c>
      <c r="W48" s="2"/>
      <c r="X48" s="2">
        <f>COUNTIF($G49:$G$157,X$6)</f>
        <v>23</v>
      </c>
      <c r="Y48" s="2">
        <f t="shared" si="5"/>
        <v>0.52981127366120429</v>
      </c>
      <c r="Z48" s="2"/>
      <c r="AA48" s="2">
        <f>COUNTIF($G49:$G$157,AA$6)</f>
        <v>36</v>
      </c>
      <c r="AB48" s="2">
        <f t="shared" si="6"/>
        <v>0.43487880890005154</v>
      </c>
      <c r="AC48" s="2"/>
      <c r="AD48" s="2">
        <f>COUNTA($G49:$G$157)</f>
        <v>59</v>
      </c>
      <c r="AE48" s="2">
        <f t="shared" si="7"/>
        <v>0.96469008256125588</v>
      </c>
      <c r="AG48" s="2">
        <f t="shared" si="8"/>
        <v>-0.89090229529592235</v>
      </c>
      <c r="AH48"/>
    </row>
    <row r="49" spans="1:33" x14ac:dyDescent="0.25">
      <c r="A49" s="11"/>
      <c r="B49" s="11"/>
      <c r="C49" s="2">
        <v>5.6</v>
      </c>
      <c r="D49" s="2">
        <v>2.8</v>
      </c>
      <c r="E49" s="2">
        <v>4.9000000000000004</v>
      </c>
      <c r="F49" s="2">
        <v>2</v>
      </c>
      <c r="G49" s="2" t="s">
        <v>11</v>
      </c>
      <c r="I49" s="4">
        <f>COUNTIF($G$8:$G49,I$6)</f>
        <v>0</v>
      </c>
      <c r="J49" s="4">
        <f t="shared" si="0"/>
        <v>0</v>
      </c>
      <c r="L49" s="4">
        <f>COUNTIF($G$8:$G49,L$6)</f>
        <v>27</v>
      </c>
      <c r="M49" s="4">
        <f t="shared" si="1"/>
        <v>0.40977637753840185</v>
      </c>
      <c r="O49" s="4">
        <f>COUNTIF($G$8:$G49,O$6)</f>
        <v>15</v>
      </c>
      <c r="P49" s="4">
        <f t="shared" si="2"/>
        <v>0.53050958113222912</v>
      </c>
      <c r="R49" s="4">
        <f>COUNTA(G$8:G49)</f>
        <v>42</v>
      </c>
      <c r="S49" s="4">
        <f t="shared" si="3"/>
        <v>0.94028595867063092</v>
      </c>
      <c r="U49" s="4">
        <f>COUNTIF($G50:$G$157,U$6)</f>
        <v>0</v>
      </c>
      <c r="V49" s="4">
        <f t="shared" si="4"/>
        <v>0</v>
      </c>
      <c r="X49" s="4">
        <f>COUNTIF($G50:$G$157,X$6)</f>
        <v>23</v>
      </c>
      <c r="Y49" s="4">
        <f t="shared" si="5"/>
        <v>0.52916617066591143</v>
      </c>
      <c r="AA49" s="4">
        <f>COUNTIF($G50:$G$157,AA$6)</f>
        <v>35</v>
      </c>
      <c r="AB49" s="4">
        <f t="shared" si="6"/>
        <v>0.43973153855846897</v>
      </c>
      <c r="AD49" s="4">
        <f>COUNTA($G50:$G$157)</f>
        <v>58</v>
      </c>
      <c r="AE49" s="4">
        <f t="shared" si="7"/>
        <v>0.96889770922438045</v>
      </c>
      <c r="AG49" s="4">
        <f t="shared" si="8"/>
        <v>-0.90918366789501137</v>
      </c>
    </row>
    <row r="50" spans="1:33" x14ac:dyDescent="0.25">
      <c r="A50" s="11"/>
      <c r="B50" s="11"/>
      <c r="C50" s="2">
        <v>7.7</v>
      </c>
      <c r="D50" s="2">
        <v>2.8</v>
      </c>
      <c r="E50" s="2">
        <v>6.7</v>
      </c>
      <c r="F50" s="2">
        <v>2</v>
      </c>
      <c r="G50" s="2" t="s">
        <v>11</v>
      </c>
      <c r="I50" s="4">
        <f>COUNTIF($G$8:$G50,I$6)</f>
        <v>0</v>
      </c>
      <c r="J50" s="4">
        <f t="shared" si="0"/>
        <v>0</v>
      </c>
      <c r="L50" s="4">
        <f>COUNTIF($G$8:$G50,L$6)</f>
        <v>27</v>
      </c>
      <c r="M50" s="4">
        <f t="shared" si="1"/>
        <v>0.42156246089634863</v>
      </c>
      <c r="O50" s="4">
        <f>COUNTIF($G$8:$G50,O$6)</f>
        <v>16</v>
      </c>
      <c r="P50" s="4">
        <f t="shared" si="2"/>
        <v>0.53070316454031552</v>
      </c>
      <c r="R50" s="4">
        <f>COUNTA(G$8:G50)</f>
        <v>43</v>
      </c>
      <c r="S50" s="4">
        <f t="shared" si="3"/>
        <v>0.95226562543666415</v>
      </c>
      <c r="U50" s="4">
        <f>COUNTIF($G51:$G$157,U$6)</f>
        <v>0</v>
      </c>
      <c r="V50" s="4">
        <f t="shared" si="4"/>
        <v>0</v>
      </c>
      <c r="X50" s="4">
        <f>COUNTIF($G51:$G$157,X$6)</f>
        <v>23</v>
      </c>
      <c r="Y50" s="4">
        <f t="shared" si="5"/>
        <v>0.52832535678031167</v>
      </c>
      <c r="AA50" s="4">
        <f>COUNTIF($G51:$G$157,AA$6)</f>
        <v>34</v>
      </c>
      <c r="AB50" s="4">
        <f t="shared" si="6"/>
        <v>0.44464076980859091</v>
      </c>
      <c r="AD50" s="4">
        <f>COUNTA($G51:$G$157)</f>
        <v>57</v>
      </c>
      <c r="AE50" s="4">
        <f t="shared" si="7"/>
        <v>0.97296612658890258</v>
      </c>
      <c r="AG50" s="4">
        <f t="shared" si="8"/>
        <v>-0.92523175202556673</v>
      </c>
    </row>
    <row r="51" spans="1:33" x14ac:dyDescent="0.25">
      <c r="A51" s="11"/>
      <c r="B51" s="11"/>
      <c r="C51" s="2">
        <v>6.4</v>
      </c>
      <c r="D51" s="2">
        <v>2.8</v>
      </c>
      <c r="E51" s="2">
        <v>5.6</v>
      </c>
      <c r="F51" s="2">
        <v>2.1</v>
      </c>
      <c r="G51" s="2" t="s">
        <v>11</v>
      </c>
      <c r="I51" s="4">
        <f>COUNTIF($G$8:$G51,I$6)</f>
        <v>0</v>
      </c>
      <c r="J51" s="4">
        <f t="shared" si="0"/>
        <v>0</v>
      </c>
      <c r="L51" s="4">
        <f>COUNTIF($G$8:$G51,L$6)</f>
        <v>27</v>
      </c>
      <c r="M51" s="4">
        <f t="shared" si="1"/>
        <v>0.4323338896543949</v>
      </c>
      <c r="O51" s="4">
        <f>COUNTIF($G$8:$G51,O$6)</f>
        <v>17</v>
      </c>
      <c r="P51" s="4">
        <f t="shared" si="2"/>
        <v>0.53007884580859743</v>
      </c>
      <c r="R51" s="4">
        <f>COUNTA(G$8:G51)</f>
        <v>44</v>
      </c>
      <c r="S51" s="4">
        <f t="shared" si="3"/>
        <v>0.96241273546299233</v>
      </c>
      <c r="U51" s="4">
        <f>COUNTIF($G52:$G$157,U$6)</f>
        <v>0</v>
      </c>
      <c r="V51" s="4">
        <f t="shared" si="4"/>
        <v>0</v>
      </c>
      <c r="X51" s="4">
        <f>COUNTIF($G52:$G$157,X$6)</f>
        <v>23</v>
      </c>
      <c r="Y51" s="4">
        <f t="shared" si="5"/>
        <v>0.52727211103595717</v>
      </c>
      <c r="AA51" s="4">
        <f>COUNTIF($G52:$G$157,AA$6)</f>
        <v>33</v>
      </c>
      <c r="AB51" s="4">
        <f t="shared" si="6"/>
        <v>0.44960190159057095</v>
      </c>
      <c r="AD51" s="4">
        <f>COUNTA($G52:$G$157)</f>
        <v>56</v>
      </c>
      <c r="AE51" s="4">
        <f t="shared" si="7"/>
        <v>0.97687401262652807</v>
      </c>
      <c r="AG51" s="4">
        <f t="shared" si="8"/>
        <v>-0.9392867480895204</v>
      </c>
    </row>
    <row r="52" spans="1:33" x14ac:dyDescent="0.25">
      <c r="A52" s="11"/>
      <c r="B52" s="11"/>
      <c r="C52" s="2">
        <v>6.4</v>
      </c>
      <c r="D52" s="2">
        <v>2.8</v>
      </c>
      <c r="E52" s="2">
        <v>5.6</v>
      </c>
      <c r="F52" s="2">
        <v>2.2000000000000002</v>
      </c>
      <c r="G52" s="2" t="s">
        <v>11</v>
      </c>
      <c r="I52" s="4">
        <f>COUNTIF($G$8:$G52,I$6)</f>
        <v>0</v>
      </c>
      <c r="J52" s="4">
        <f t="shared" si="0"/>
        <v>0</v>
      </c>
      <c r="L52" s="4">
        <f>COUNTIF($G$8:$G52,L$6)</f>
        <v>27</v>
      </c>
      <c r="M52" s="4">
        <f t="shared" si="1"/>
        <v>0.44217935649972373</v>
      </c>
      <c r="O52" s="4">
        <f>COUNTIF($G$8:$G52,O$6)</f>
        <v>18</v>
      </c>
      <c r="P52" s="4">
        <f t="shared" si="2"/>
        <v>0.52877123795494485</v>
      </c>
      <c r="R52" s="4">
        <f>COUNTA(G$8:G52)</f>
        <v>45</v>
      </c>
      <c r="S52" s="4">
        <f t="shared" si="3"/>
        <v>0.97095059445466858</v>
      </c>
      <c r="U52" s="4">
        <f>COUNTIF($G53:$G$157,U$6)</f>
        <v>0</v>
      </c>
      <c r="V52" s="4">
        <f t="shared" si="4"/>
        <v>0</v>
      </c>
      <c r="X52" s="4">
        <f>COUNTIF($G53:$G$157,X$6)</f>
        <v>23</v>
      </c>
      <c r="Y52" s="4">
        <f t="shared" si="5"/>
        <v>0.52598815312283409</v>
      </c>
      <c r="AA52" s="4">
        <f>COUNTIF($G53:$G$157,AA$6)</f>
        <v>32</v>
      </c>
      <c r="AB52" s="4">
        <f t="shared" si="6"/>
        <v>0.45460928786889293</v>
      </c>
      <c r="AD52" s="4">
        <f>COUNTA($G53:$G$157)</f>
        <v>55</v>
      </c>
      <c r="AE52" s="4">
        <f t="shared" si="7"/>
        <v>0.98059744099172708</v>
      </c>
      <c r="AG52" s="4">
        <f t="shared" si="8"/>
        <v>-0.95154803544639566</v>
      </c>
    </row>
    <row r="53" spans="1:33" x14ac:dyDescent="0.25">
      <c r="A53" s="11"/>
      <c r="B53" s="11"/>
      <c r="C53" s="2">
        <v>5.8</v>
      </c>
      <c r="D53" s="2">
        <v>2.8</v>
      </c>
      <c r="E53" s="2">
        <v>5.0999999999999996</v>
      </c>
      <c r="F53" s="2">
        <v>2.4</v>
      </c>
      <c r="G53" s="2" t="s">
        <v>11</v>
      </c>
      <c r="I53" s="4">
        <f>COUNTIF($G$8:$G53,I$6)</f>
        <v>0</v>
      </c>
      <c r="J53" s="4">
        <f t="shared" si="0"/>
        <v>0</v>
      </c>
      <c r="L53" s="4">
        <f>COUNTIF($G$8:$G53,L$6)</f>
        <v>27</v>
      </c>
      <c r="M53" s="4">
        <f t="shared" si="1"/>
        <v>0.45117848380708037</v>
      </c>
      <c r="O53" s="4">
        <f>COUNTIF($G$8:$G53,O$6)</f>
        <v>19</v>
      </c>
      <c r="P53" s="4">
        <f t="shared" si="2"/>
        <v>0.52689248716641568</v>
      </c>
      <c r="R53" s="4">
        <f>COUNTA(G$8:G53)</f>
        <v>46</v>
      </c>
      <c r="S53" s="4">
        <f t="shared" si="3"/>
        <v>0.97807097097349605</v>
      </c>
      <c r="U53" s="4">
        <f>COUNTIF($G54:$G$157,U$6)</f>
        <v>0</v>
      </c>
      <c r="V53" s="4">
        <f t="shared" si="4"/>
        <v>0</v>
      </c>
      <c r="X53" s="4">
        <f>COUNTIF($G54:$G$157,X$6)</f>
        <v>23</v>
      </c>
      <c r="Y53" s="4">
        <f t="shared" si="5"/>
        <v>0.52445347334163861</v>
      </c>
      <c r="AA53" s="4">
        <f>COUNTIF($G54:$G$157,AA$6)</f>
        <v>31</v>
      </c>
      <c r="AB53" s="4">
        <f t="shared" si="6"/>
        <v>0.45965605453841468</v>
      </c>
      <c r="AD53" s="4">
        <f>COUNTA($G54:$G$157)</f>
        <v>54</v>
      </c>
      <c r="AE53" s="4">
        <f t="shared" si="7"/>
        <v>0.98410952788005335</v>
      </c>
      <c r="AG53" s="4">
        <f t="shared" si="8"/>
        <v>-0.96218049885354939</v>
      </c>
    </row>
    <row r="54" spans="1:33" x14ac:dyDescent="0.25">
      <c r="C54" s="2">
        <v>6.6</v>
      </c>
      <c r="D54" s="2">
        <v>2.9</v>
      </c>
      <c r="E54" s="2">
        <v>4.5999999999999996</v>
      </c>
      <c r="F54" s="2">
        <v>1.3</v>
      </c>
      <c r="G54" s="2" t="s">
        <v>10</v>
      </c>
      <c r="I54" s="4">
        <f>COUNTIF($G$8:$G54,I$6)</f>
        <v>0</v>
      </c>
      <c r="J54" s="4">
        <f t="shared" si="0"/>
        <v>0</v>
      </c>
      <c r="L54" s="4">
        <f>COUNTIF($G$8:$G54,L$6)</f>
        <v>28</v>
      </c>
      <c r="M54" s="4">
        <f t="shared" si="1"/>
        <v>0.44516063892257307</v>
      </c>
      <c r="O54" s="4">
        <f>COUNTIF($G$8:$G54,O$6)</f>
        <v>19</v>
      </c>
      <c r="P54" s="4">
        <f t="shared" si="2"/>
        <v>0.52822479630738262</v>
      </c>
      <c r="R54" s="4">
        <f>COUNTA(G$8:G54)</f>
        <v>47</v>
      </c>
      <c r="S54" s="4">
        <f t="shared" si="3"/>
        <v>0.97338543522995569</v>
      </c>
      <c r="U54" s="4">
        <f>COUNTIF($G55:$G$157,U$6)</f>
        <v>0</v>
      </c>
      <c r="V54" s="4">
        <f t="shared" si="4"/>
        <v>0</v>
      </c>
      <c r="X54" s="4">
        <f>COUNTIF($G55:$G$157,X$6)</f>
        <v>22</v>
      </c>
      <c r="Y54" s="4">
        <f t="shared" si="5"/>
        <v>0.52654253566735554</v>
      </c>
      <c r="AA54" s="4">
        <f>COUNTIF($G55:$G$157,AA$6)</f>
        <v>31</v>
      </c>
      <c r="AB54" s="4">
        <f t="shared" si="6"/>
        <v>0.45255563149935929</v>
      </c>
      <c r="AD54" s="4">
        <f>COUNTA($G55:$G$157)</f>
        <v>53</v>
      </c>
      <c r="AE54" s="4">
        <f t="shared" si="7"/>
        <v>0.97909816716671483</v>
      </c>
      <c r="AG54" s="4">
        <f t="shared" si="8"/>
        <v>-0.95248360239667051</v>
      </c>
    </row>
    <row r="55" spans="1:33" x14ac:dyDescent="0.25">
      <c r="C55" s="2">
        <v>5.6</v>
      </c>
      <c r="D55" s="2">
        <v>2.9</v>
      </c>
      <c r="E55" s="2">
        <v>3.6</v>
      </c>
      <c r="F55" s="2">
        <v>1.3</v>
      </c>
      <c r="G55" s="2" t="s">
        <v>10</v>
      </c>
      <c r="I55" s="4">
        <f>COUNTIF($G$8:$G55,I$6)</f>
        <v>0</v>
      </c>
      <c r="J55" s="4">
        <f t="shared" si="0"/>
        <v>0</v>
      </c>
      <c r="L55" s="4">
        <f>COUNTIF($G$8:$G55,L$6)</f>
        <v>29</v>
      </c>
      <c r="M55" s="4">
        <f t="shared" si="1"/>
        <v>0.43921799296279046</v>
      </c>
      <c r="O55" s="4">
        <f>COUNTIF($G$8:$G55,O$6)</f>
        <v>19</v>
      </c>
      <c r="P55" s="4">
        <f t="shared" si="2"/>
        <v>0.52924301579737176</v>
      </c>
      <c r="R55" s="4">
        <f>COUNTA(G$8:G55)</f>
        <v>48</v>
      </c>
      <c r="S55" s="4">
        <f t="shared" si="3"/>
        <v>0.96846100876016217</v>
      </c>
      <c r="U55" s="4">
        <f>COUNTIF($G56:$G$157,U$6)</f>
        <v>0</v>
      </c>
      <c r="V55" s="4">
        <f t="shared" si="4"/>
        <v>0</v>
      </c>
      <c r="X55" s="4">
        <f>COUNTIF($G56:$G$157,X$6)</f>
        <v>21</v>
      </c>
      <c r="Y55" s="4">
        <f t="shared" si="5"/>
        <v>0.52828015774248016</v>
      </c>
      <c r="AA55" s="4">
        <f>COUNTIF($G56:$G$157,AA$6)</f>
        <v>31</v>
      </c>
      <c r="AB55" s="4">
        <f t="shared" si="6"/>
        <v>0.44487587769962939</v>
      </c>
      <c r="AD55" s="4">
        <f>COUNTA($G56:$G$157)</f>
        <v>52</v>
      </c>
      <c r="AE55" s="4">
        <f t="shared" si="7"/>
        <v>0.9731560354421096</v>
      </c>
      <c r="AG55" s="4">
        <f t="shared" si="8"/>
        <v>-0.94161704420227177</v>
      </c>
    </row>
    <row r="56" spans="1:33" x14ac:dyDescent="0.25">
      <c r="A56" s="11"/>
      <c r="B56" s="11"/>
      <c r="C56" s="2">
        <v>6.4</v>
      </c>
      <c r="D56" s="2">
        <v>2.9</v>
      </c>
      <c r="E56" s="2">
        <v>4.3</v>
      </c>
      <c r="F56" s="2">
        <v>1.3</v>
      </c>
      <c r="G56" s="2" t="s">
        <v>10</v>
      </c>
      <c r="I56" s="4">
        <f>COUNTIF($G$8:$G56,I$6)</f>
        <v>0</v>
      </c>
      <c r="J56" s="4">
        <f t="shared" si="0"/>
        <v>0</v>
      </c>
      <c r="L56" s="4">
        <f>COUNTIF($G$8:$G56,L$6)</f>
        <v>30</v>
      </c>
      <c r="M56" s="4">
        <f t="shared" si="1"/>
        <v>0.4333587235755243</v>
      </c>
      <c r="O56" s="4">
        <f>COUNTIF($G$8:$G56,O$6)</f>
        <v>19</v>
      </c>
      <c r="P56" s="4">
        <f t="shared" si="2"/>
        <v>0.52997682209715991</v>
      </c>
      <c r="R56" s="4">
        <f>COUNTA(G$8:G56)</f>
        <v>49</v>
      </c>
      <c r="S56" s="4">
        <f t="shared" si="3"/>
        <v>0.9633355456726842</v>
      </c>
      <c r="U56" s="4">
        <f>COUNTIF($G57:$G$157,U$6)</f>
        <v>0</v>
      </c>
      <c r="V56" s="4">
        <f t="shared" si="4"/>
        <v>0</v>
      </c>
      <c r="X56" s="4">
        <f>COUNTIF($G57:$G$157,X$6)</f>
        <v>20</v>
      </c>
      <c r="Y56" s="4">
        <f t="shared" si="5"/>
        <v>0.52960676356240521</v>
      </c>
      <c r="AA56" s="4">
        <f>COUNTIF($G57:$G$157,AA$6)</f>
        <v>31</v>
      </c>
      <c r="AB56" s="4">
        <f t="shared" si="6"/>
        <v>0.43657058782594582</v>
      </c>
      <c r="AD56" s="4">
        <f>COUNTA($G57:$G$157)</f>
        <v>51</v>
      </c>
      <c r="AE56" s="4">
        <f t="shared" si="7"/>
        <v>0.96617735138835104</v>
      </c>
      <c r="AG56" s="4">
        <f t="shared" si="8"/>
        <v>-0.92951289706103524</v>
      </c>
    </row>
    <row r="57" spans="1:33" x14ac:dyDescent="0.25">
      <c r="A57" s="11"/>
      <c r="B57" s="11"/>
      <c r="C57" s="2">
        <v>5.7</v>
      </c>
      <c r="D57" s="2">
        <v>2.9</v>
      </c>
      <c r="E57" s="2">
        <v>4.2</v>
      </c>
      <c r="F57" s="2">
        <v>1.3</v>
      </c>
      <c r="G57" s="2" t="s">
        <v>10</v>
      </c>
      <c r="H57" s="4"/>
      <c r="I57" s="4">
        <f>COUNTIF($G$8:$G57,I$6)</f>
        <v>0</v>
      </c>
      <c r="J57" s="4">
        <f t="shared" si="0"/>
        <v>0</v>
      </c>
      <c r="L57" s="4">
        <f>COUNTIF($G$8:$G57,L$6)</f>
        <v>31</v>
      </c>
      <c r="M57" s="4">
        <f t="shared" si="1"/>
        <v>0.42758912522046666</v>
      </c>
      <c r="O57" s="4">
        <f>COUNTIF($G$8:$G57,O$6)</f>
        <v>19</v>
      </c>
      <c r="P57" s="4">
        <f t="shared" si="2"/>
        <v>0.53045289700583287</v>
      </c>
      <c r="R57" s="4">
        <f>COUNTA(G$8:G57)</f>
        <v>50</v>
      </c>
      <c r="S57" s="4">
        <f t="shared" si="3"/>
        <v>0.95804202222629953</v>
      </c>
      <c r="T57" s="4"/>
      <c r="U57" s="4">
        <f>COUNTIF($G58:$G$157,U$6)</f>
        <v>0</v>
      </c>
      <c r="V57" s="4">
        <f t="shared" si="4"/>
        <v>0</v>
      </c>
      <c r="X57" s="4">
        <f>COUNTIF($G58:$G$157,X$6)</f>
        <v>19</v>
      </c>
      <c r="Y57" s="4">
        <f t="shared" si="5"/>
        <v>0.53045289700583287</v>
      </c>
      <c r="AA57" s="4">
        <f>COUNTIF($G58:$G$157,AA$6)</f>
        <v>31</v>
      </c>
      <c r="AB57" s="4">
        <f t="shared" si="6"/>
        <v>0.42758912522046666</v>
      </c>
      <c r="AD57" s="4">
        <f>COUNTA($G58:$G$157)</f>
        <v>50</v>
      </c>
      <c r="AE57" s="4">
        <f t="shared" si="7"/>
        <v>0.95804202222629953</v>
      </c>
      <c r="AF57" s="4"/>
      <c r="AG57" s="4">
        <f t="shared" si="8"/>
        <v>-0.91608404445259906</v>
      </c>
    </row>
    <row r="58" spans="1:33" x14ac:dyDescent="0.25">
      <c r="A58" s="11"/>
      <c r="B58" s="11"/>
      <c r="C58" s="2">
        <v>6.2</v>
      </c>
      <c r="D58" s="2">
        <v>2.9</v>
      </c>
      <c r="E58" s="2">
        <v>4.3</v>
      </c>
      <c r="F58" s="2">
        <v>1.3</v>
      </c>
      <c r="G58" s="2" t="s">
        <v>10</v>
      </c>
      <c r="I58" s="4">
        <f>COUNTIF($G$8:$G58,I$6)</f>
        <v>0</v>
      </c>
      <c r="J58" s="4">
        <f t="shared" si="0"/>
        <v>0</v>
      </c>
      <c r="L58" s="4">
        <f>COUNTIF($G$8:$G58,L$6)</f>
        <v>32</v>
      </c>
      <c r="M58" s="4">
        <f t="shared" si="1"/>
        <v>0.42191394006054628</v>
      </c>
      <c r="O58" s="4">
        <f>COUNTIF($G$8:$G58,O$6)</f>
        <v>19</v>
      </c>
      <c r="P58" s="4">
        <f t="shared" si="2"/>
        <v>0.5306952694515743</v>
      </c>
      <c r="R58" s="4">
        <f>COUNTA(G$8:G58)</f>
        <v>51</v>
      </c>
      <c r="S58" s="4">
        <f t="shared" si="3"/>
        <v>0.95260920951212058</v>
      </c>
      <c r="U58" s="4">
        <f>COUNTIF($G59:$G$157,U$6)</f>
        <v>0</v>
      </c>
      <c r="V58" s="4">
        <f t="shared" si="4"/>
        <v>0</v>
      </c>
      <c r="X58" s="4">
        <f>COUNTIF($G59:$G$157,X$6)</f>
        <v>18</v>
      </c>
      <c r="Y58" s="4">
        <f t="shared" si="5"/>
        <v>0.53073728914514551</v>
      </c>
      <c r="AA58" s="4">
        <f>COUNTIF($G59:$G$157,AA$6)</f>
        <v>31</v>
      </c>
      <c r="AB58" s="4">
        <f t="shared" si="6"/>
        <v>0.41787590909343519</v>
      </c>
      <c r="AD58" s="4">
        <f>COUNTA($G59:$G$157)</f>
        <v>49</v>
      </c>
      <c r="AE58" s="4">
        <f t="shared" si="7"/>
        <v>0.9486131982385807</v>
      </c>
      <c r="AG58" s="4">
        <f t="shared" si="8"/>
        <v>-0.90122240775070128</v>
      </c>
    </row>
    <row r="59" spans="1:33" x14ac:dyDescent="0.25">
      <c r="A59" s="11"/>
      <c r="B59" s="11"/>
      <c r="C59" s="2">
        <v>6.1</v>
      </c>
      <c r="D59" s="2">
        <v>2.9</v>
      </c>
      <c r="E59" s="2">
        <v>4.7</v>
      </c>
      <c r="F59" s="2">
        <v>1.4</v>
      </c>
      <c r="G59" s="2" t="s">
        <v>10</v>
      </c>
      <c r="I59" s="4">
        <f>COUNTIF($G$8:$G59,I$6)</f>
        <v>0</v>
      </c>
      <c r="J59" s="4">
        <f t="shared" si="0"/>
        <v>0</v>
      </c>
      <c r="L59" s="4">
        <f>COUNTIF($G$8:$G59,L$6)</f>
        <v>33</v>
      </c>
      <c r="M59" s="4">
        <f t="shared" si="1"/>
        <v>0.41633662999667465</v>
      </c>
      <c r="O59" s="4">
        <f>COUNTIF($G$8:$G59,O$6)</f>
        <v>19</v>
      </c>
      <c r="P59" s="4">
        <f t="shared" si="2"/>
        <v>0.53072561325485823</v>
      </c>
      <c r="R59" s="4">
        <f>COUNTA(G$8:G59)</f>
        <v>52</v>
      </c>
      <c r="S59" s="4">
        <f t="shared" si="3"/>
        <v>0.94706224325153288</v>
      </c>
      <c r="U59" s="4">
        <f>COUNTIF($G60:$G$157,U$6)</f>
        <v>0</v>
      </c>
      <c r="V59" s="4">
        <f t="shared" si="4"/>
        <v>0</v>
      </c>
      <c r="X59" s="4">
        <f>COUNTIF($G60:$G$157,X$6)</f>
        <v>17</v>
      </c>
      <c r="Y59" s="4">
        <f t="shared" si="5"/>
        <v>0.53036446272924764</v>
      </c>
      <c r="AA59" s="4">
        <f>COUNTIF($G60:$G$157,AA$6)</f>
        <v>31</v>
      </c>
      <c r="AB59" s="4">
        <f t="shared" si="6"/>
        <v>0.40736983125755638</v>
      </c>
      <c r="AD59" s="4">
        <f>COUNTA($G60:$G$157)</f>
        <v>48</v>
      </c>
      <c r="AE59" s="4">
        <f t="shared" si="7"/>
        <v>0.93773429398680408</v>
      </c>
      <c r="AG59" s="4">
        <f t="shared" si="8"/>
        <v>-0.88479653723833696</v>
      </c>
    </row>
    <row r="60" spans="1:33" x14ac:dyDescent="0.25">
      <c r="A60" s="11"/>
      <c r="B60" s="11"/>
      <c r="C60" s="2">
        <v>6</v>
      </c>
      <c r="D60" s="2">
        <v>2.9</v>
      </c>
      <c r="E60" s="2">
        <v>4.5</v>
      </c>
      <c r="F60" s="2">
        <v>1.5</v>
      </c>
      <c r="G60" s="2" t="s">
        <v>10</v>
      </c>
      <c r="I60" s="4">
        <f>COUNTIF($G$8:$G60,I$6)</f>
        <v>0</v>
      </c>
      <c r="J60" s="4">
        <f t="shared" si="0"/>
        <v>0</v>
      </c>
      <c r="L60" s="4">
        <f>COUNTIF($G$8:$G60,L$6)</f>
        <v>34</v>
      </c>
      <c r="M60" s="4">
        <f t="shared" si="1"/>
        <v>0.41085960099315538</v>
      </c>
      <c r="O60" s="4">
        <f>COUNTIF($G$8:$G60,O$6)</f>
        <v>19</v>
      </c>
      <c r="P60" s="4">
        <f t="shared" si="2"/>
        <v>0.53056350719382384</v>
      </c>
      <c r="R60" s="4">
        <f>COUNTA(G$8:G60)</f>
        <v>53</v>
      </c>
      <c r="S60" s="4">
        <f t="shared" si="3"/>
        <v>0.94142310818697927</v>
      </c>
      <c r="U60" s="4">
        <f>COUNTIF($G61:$G$157,U$6)</f>
        <v>0</v>
      </c>
      <c r="V60" s="4">
        <f t="shared" si="4"/>
        <v>0</v>
      </c>
      <c r="X60" s="4">
        <f>COUNTIF($G61:$G$157,X$6)</f>
        <v>16</v>
      </c>
      <c r="Y60" s="4">
        <f t="shared" si="5"/>
        <v>0.52922173674132333</v>
      </c>
      <c r="AA60" s="4">
        <f>COUNTIF($G61:$G$157,AA$6)</f>
        <v>31</v>
      </c>
      <c r="AB60" s="4">
        <f t="shared" si="6"/>
        <v>0.39600359106411981</v>
      </c>
      <c r="AD60" s="4">
        <f>COUNTA($G61:$G$157)</f>
        <v>47</v>
      </c>
      <c r="AE60" s="4">
        <f t="shared" si="7"/>
        <v>0.9252253278054432</v>
      </c>
      <c r="AG60" s="4">
        <f t="shared" si="8"/>
        <v>-0.86664843599242247</v>
      </c>
    </row>
    <row r="61" spans="1:33" x14ac:dyDescent="0.25">
      <c r="A61" s="11"/>
      <c r="B61" s="11"/>
      <c r="C61" s="4">
        <v>6.3</v>
      </c>
      <c r="D61" s="4">
        <v>2.9</v>
      </c>
      <c r="E61" s="4">
        <v>5.6</v>
      </c>
      <c r="F61" s="4">
        <v>1.8</v>
      </c>
      <c r="G61" s="4" t="s">
        <v>11</v>
      </c>
      <c r="I61" s="4">
        <f>COUNTIF($G$8:$G61,I$6)</f>
        <v>0</v>
      </c>
      <c r="J61" s="4">
        <f t="shared" si="0"/>
        <v>0</v>
      </c>
      <c r="L61" s="4">
        <f>COUNTIF($G$8:$G61,L$6)</f>
        <v>34</v>
      </c>
      <c r="M61" s="4">
        <f t="shared" si="1"/>
        <v>0.42023034205641463</v>
      </c>
      <c r="O61" s="4">
        <f>COUNTIF($G$8:$G61,O$6)</f>
        <v>20</v>
      </c>
      <c r="P61" s="4">
        <f t="shared" si="2"/>
        <v>0.53072570639855787</v>
      </c>
      <c r="R61" s="4">
        <f>COUNTA(G$8:G61)</f>
        <v>54</v>
      </c>
      <c r="S61" s="4">
        <f t="shared" si="3"/>
        <v>0.9509560484549725</v>
      </c>
      <c r="U61" s="4">
        <f>COUNTIF($G62:$G$157,U$6)</f>
        <v>0</v>
      </c>
      <c r="V61" s="4">
        <f t="shared" si="4"/>
        <v>0</v>
      </c>
      <c r="X61" s="4">
        <f>COUNTIF($G62:$G$157,X$6)</f>
        <v>16</v>
      </c>
      <c r="Y61" s="4">
        <f t="shared" si="5"/>
        <v>0.52993459341113491</v>
      </c>
      <c r="AA61" s="4">
        <f>COUNTIF($G62:$G$157,AA$6)</f>
        <v>30</v>
      </c>
      <c r="AB61" s="4">
        <f t="shared" si="6"/>
        <v>0.40217697420553983</v>
      </c>
      <c r="AD61" s="4">
        <f>COUNTA($G62:$G$157)</f>
        <v>46</v>
      </c>
      <c r="AE61" s="4">
        <f t="shared" si="7"/>
        <v>0.93211156761667469</v>
      </c>
      <c r="AG61" s="4">
        <f t="shared" si="8"/>
        <v>-0.88306761607164719</v>
      </c>
    </row>
    <row r="62" spans="1:33" x14ac:dyDescent="0.25">
      <c r="A62" s="11"/>
      <c r="B62" s="11"/>
      <c r="C62" s="2">
        <v>7.3</v>
      </c>
      <c r="D62" s="2">
        <v>2.9</v>
      </c>
      <c r="E62" s="2">
        <v>6.3</v>
      </c>
      <c r="F62" s="2">
        <v>1.8</v>
      </c>
      <c r="G62" s="2" t="s">
        <v>11</v>
      </c>
      <c r="I62" s="4">
        <f>COUNTIF($G$8:$G62,I$6)</f>
        <v>0</v>
      </c>
      <c r="J62" s="4">
        <f t="shared" si="0"/>
        <v>0</v>
      </c>
      <c r="L62" s="4">
        <f>COUNTIF($G$8:$G62,L$6)</f>
        <v>34</v>
      </c>
      <c r="M62" s="4">
        <f t="shared" si="1"/>
        <v>0.42895443013321616</v>
      </c>
      <c r="O62" s="4">
        <f>COUNTIF($G$8:$G62,O$6)</f>
        <v>21</v>
      </c>
      <c r="P62" s="4">
        <f t="shared" si="2"/>
        <v>0.53036160192116155</v>
      </c>
      <c r="R62" s="4">
        <f>COUNTA(G$8:G62)</f>
        <v>55</v>
      </c>
      <c r="S62" s="4">
        <f t="shared" si="3"/>
        <v>0.95931603205437765</v>
      </c>
      <c r="U62" s="4">
        <f>COUNTIF($G63:$G$157,U$6)</f>
        <v>0</v>
      </c>
      <c r="V62" s="4">
        <f t="shared" si="4"/>
        <v>0</v>
      </c>
      <c r="X62" s="4">
        <f>COUNTIF($G63:$G$157,X$6)</f>
        <v>16</v>
      </c>
      <c r="Y62" s="4">
        <f t="shared" si="5"/>
        <v>0.53043665647277327</v>
      </c>
      <c r="AA62" s="4">
        <f>COUNTIF($G63:$G$157,AA$6)</f>
        <v>29</v>
      </c>
      <c r="AB62" s="4">
        <f t="shared" si="6"/>
        <v>0.40849535410802162</v>
      </c>
      <c r="AD62" s="4">
        <f>COUNTA($G63:$G$157)</f>
        <v>45</v>
      </c>
      <c r="AE62" s="4">
        <f t="shared" si="7"/>
        <v>0.9389320105807949</v>
      </c>
      <c r="AG62" s="4">
        <f t="shared" si="8"/>
        <v>-0.89824804263517255</v>
      </c>
    </row>
    <row r="63" spans="1:33" x14ac:dyDescent="0.25">
      <c r="A63" s="11"/>
      <c r="B63" s="11"/>
      <c r="C63" s="2">
        <v>5.7</v>
      </c>
      <c r="D63" s="2">
        <v>3</v>
      </c>
      <c r="E63" s="2">
        <v>4.2</v>
      </c>
      <c r="F63" s="2">
        <v>1.2</v>
      </c>
      <c r="G63" s="2" t="s">
        <v>10</v>
      </c>
      <c r="I63" s="4">
        <f>COUNTIF($G$8:$G63,I$6)</f>
        <v>0</v>
      </c>
      <c r="J63" s="4">
        <f t="shared" si="0"/>
        <v>0</v>
      </c>
      <c r="L63" s="4">
        <f>COUNTIF($G$8:$G63,L$6)</f>
        <v>35</v>
      </c>
      <c r="M63" s="4">
        <f t="shared" si="1"/>
        <v>0.42379494069539858</v>
      </c>
      <c r="O63" s="4">
        <f>COUNTIF($G$8:$G63,O$6)</f>
        <v>21</v>
      </c>
      <c r="P63" s="4">
        <f t="shared" si="2"/>
        <v>0.53063906222956636</v>
      </c>
      <c r="R63" s="4">
        <f>COUNTA(G$8:G63)</f>
        <v>56</v>
      </c>
      <c r="S63" s="4">
        <f t="shared" si="3"/>
        <v>0.95443400292496494</v>
      </c>
      <c r="U63" s="4">
        <f>COUNTIF($G64:$G$157,U$6)</f>
        <v>0</v>
      </c>
      <c r="V63" s="4">
        <f t="shared" si="4"/>
        <v>0</v>
      </c>
      <c r="X63" s="4">
        <f>COUNTIF($G64:$G$157,X$6)</f>
        <v>15</v>
      </c>
      <c r="Y63" s="4">
        <f t="shared" si="5"/>
        <v>0.52927534875981097</v>
      </c>
      <c r="AA63" s="4">
        <f>COUNTIF($G64:$G$157,AA$6)</f>
        <v>29</v>
      </c>
      <c r="AB63" s="4">
        <f t="shared" si="6"/>
        <v>0.39641063822231887</v>
      </c>
      <c r="AD63" s="4">
        <f>COUNTA($G64:$G$157)</f>
        <v>44</v>
      </c>
      <c r="AE63" s="4">
        <f t="shared" si="7"/>
        <v>0.92568598698212989</v>
      </c>
      <c r="AG63" s="4">
        <f t="shared" si="8"/>
        <v>-0.88011998990709484</v>
      </c>
    </row>
    <row r="64" spans="1:33" x14ac:dyDescent="0.25">
      <c r="A64" s="11"/>
      <c r="B64" s="11"/>
      <c r="C64" s="2">
        <v>5.6</v>
      </c>
      <c r="D64" s="2">
        <v>3</v>
      </c>
      <c r="E64" s="2">
        <v>4.0999999999999996</v>
      </c>
      <c r="F64" s="2">
        <v>1.3</v>
      </c>
      <c r="G64" s="2" t="s">
        <v>10</v>
      </c>
      <c r="I64" s="4">
        <f>COUNTIF($G$8:$G64,I$6)</f>
        <v>0</v>
      </c>
      <c r="J64" s="4">
        <f t="shared" si="0"/>
        <v>0</v>
      </c>
      <c r="L64" s="4">
        <f>COUNTIF($G$8:$G64,L$6)</f>
        <v>36</v>
      </c>
      <c r="M64" s="4">
        <f t="shared" si="1"/>
        <v>0.4187147448773238</v>
      </c>
      <c r="O64" s="4">
        <f>COUNTIF($G$8:$G64,O$6)</f>
        <v>21</v>
      </c>
      <c r="P64" s="4">
        <f t="shared" si="2"/>
        <v>0.53073727051062469</v>
      </c>
      <c r="R64" s="4">
        <f>COUNTA(G$8:G64)</f>
        <v>57</v>
      </c>
      <c r="S64" s="4">
        <f t="shared" si="3"/>
        <v>0.94945201538794843</v>
      </c>
      <c r="U64" s="4">
        <f>COUNTIF($G65:$G$157,U$6)</f>
        <v>0</v>
      </c>
      <c r="V64" s="4">
        <f t="shared" si="4"/>
        <v>0</v>
      </c>
      <c r="X64" s="4">
        <f>COUNTIF($G65:$G$157,X$6)</f>
        <v>14</v>
      </c>
      <c r="Y64" s="4">
        <f t="shared" si="5"/>
        <v>0.52708692225634679</v>
      </c>
      <c r="AA64" s="4">
        <f>COUNTIF($G65:$G$157,AA$6)</f>
        <v>29</v>
      </c>
      <c r="AB64" s="4">
        <f t="shared" si="6"/>
        <v>0.38326114017816854</v>
      </c>
      <c r="AD64" s="4">
        <f>COUNTA($G65:$G$157)</f>
        <v>43</v>
      </c>
      <c r="AE64" s="4">
        <f t="shared" si="7"/>
        <v>0.91034806243451527</v>
      </c>
      <c r="AG64" s="4">
        <f t="shared" si="8"/>
        <v>-0.8598000778224637</v>
      </c>
    </row>
    <row r="65" spans="1:33" x14ac:dyDescent="0.25">
      <c r="A65" s="11"/>
      <c r="B65" s="11"/>
      <c r="C65" s="2">
        <v>6.6</v>
      </c>
      <c r="D65" s="2">
        <v>3</v>
      </c>
      <c r="E65" s="2">
        <v>4.4000000000000004</v>
      </c>
      <c r="F65" s="2">
        <v>1.4</v>
      </c>
      <c r="G65" s="2" t="s">
        <v>10</v>
      </c>
      <c r="I65" s="4">
        <f>COUNTIF($G$8:$G65,I$6)</f>
        <v>0</v>
      </c>
      <c r="J65" s="4">
        <f t="shared" si="0"/>
        <v>0</v>
      </c>
      <c r="L65" s="4">
        <f>COUNTIF($G$8:$G65,L$6)</f>
        <v>37</v>
      </c>
      <c r="M65" s="4">
        <f t="shared" si="1"/>
        <v>0.41371590157670729</v>
      </c>
      <c r="O65" s="4">
        <f>COUNTIF($G$8:$G65,O$6)</f>
        <v>21</v>
      </c>
      <c r="P65" s="4">
        <f t="shared" si="2"/>
        <v>0.53067129343663877</v>
      </c>
      <c r="R65" s="4">
        <f>COUNTA(G$8:G65)</f>
        <v>58</v>
      </c>
      <c r="S65" s="4">
        <f t="shared" si="3"/>
        <v>0.944387195013346</v>
      </c>
      <c r="U65" s="4">
        <f>COUNTIF($G66:$G$157,U$6)</f>
        <v>0</v>
      </c>
      <c r="V65" s="4">
        <f t="shared" si="4"/>
        <v>0</v>
      </c>
      <c r="X65" s="4">
        <f>COUNTIF($G66:$G$157,X$6)</f>
        <v>13</v>
      </c>
      <c r="Y65" s="4">
        <f t="shared" si="5"/>
        <v>0.52367643238784967</v>
      </c>
      <c r="AA65" s="4">
        <f>COUNTIF($G66:$G$157,AA$6)</f>
        <v>29</v>
      </c>
      <c r="AB65" s="4">
        <f t="shared" si="6"/>
        <v>0.36894658099724897</v>
      </c>
      <c r="AD65" s="4">
        <f>COUNTA($G66:$G$157)</f>
        <v>42</v>
      </c>
      <c r="AE65" s="4">
        <f t="shared" si="7"/>
        <v>0.89262301338509864</v>
      </c>
      <c r="AG65" s="4">
        <f t="shared" si="8"/>
        <v>-0.83701020839844464</v>
      </c>
    </row>
    <row r="66" spans="1:33" x14ac:dyDescent="0.25">
      <c r="A66" s="11"/>
      <c r="B66" s="11"/>
      <c r="C66" s="2">
        <v>6.1</v>
      </c>
      <c r="D66" s="2">
        <v>3</v>
      </c>
      <c r="E66" s="2">
        <v>4.5999999999999996</v>
      </c>
      <c r="F66" s="2">
        <v>1.4</v>
      </c>
      <c r="G66" s="2" t="s">
        <v>10</v>
      </c>
      <c r="I66" s="4">
        <f>COUNTIF($G$8:$G66,I$6)</f>
        <v>0</v>
      </c>
      <c r="J66" s="4">
        <f t="shared" si="0"/>
        <v>0</v>
      </c>
      <c r="L66" s="4">
        <f>COUNTIF($G$8:$G66,L$6)</f>
        <v>38</v>
      </c>
      <c r="M66" s="4">
        <f t="shared" si="1"/>
        <v>0.40879983669311393</v>
      </c>
      <c r="O66" s="4">
        <f>COUNTIF($G$8:$G66,O$6)</f>
        <v>21</v>
      </c>
      <c r="P66" s="4">
        <f t="shared" si="2"/>
        <v>0.53045488403804586</v>
      </c>
      <c r="R66" s="4">
        <f>COUNTA(G$8:G66)</f>
        <v>59</v>
      </c>
      <c r="S66" s="4">
        <f t="shared" si="3"/>
        <v>0.93925472073115979</v>
      </c>
      <c r="U66" s="4">
        <f>COUNTIF($G67:$G$157,U$6)</f>
        <v>0</v>
      </c>
      <c r="V66" s="4">
        <f t="shared" si="4"/>
        <v>0</v>
      </c>
      <c r="X66" s="4">
        <f>COUNTIF($G67:$G$157,X$6)</f>
        <v>12</v>
      </c>
      <c r="Y66" s="4">
        <f t="shared" si="5"/>
        <v>0.5188066840673935</v>
      </c>
      <c r="AA66" s="4">
        <f>COUNTIF($G67:$G$157,AA$6)</f>
        <v>29</v>
      </c>
      <c r="AB66" s="4">
        <f t="shared" si="6"/>
        <v>0.35335510427377653</v>
      </c>
      <c r="AD66" s="4">
        <f>COUNTA($G67:$G$157)</f>
        <v>41</v>
      </c>
      <c r="AE66" s="4">
        <f t="shared" si="7"/>
        <v>0.87216178834117009</v>
      </c>
      <c r="AG66" s="4">
        <f t="shared" si="8"/>
        <v>-0.81141650907232987</v>
      </c>
    </row>
    <row r="67" spans="1:33" x14ac:dyDescent="0.25">
      <c r="A67" s="11"/>
      <c r="B67" s="11"/>
      <c r="C67" s="2">
        <v>5.9</v>
      </c>
      <c r="D67" s="2">
        <v>3</v>
      </c>
      <c r="E67" s="2">
        <v>4.2</v>
      </c>
      <c r="F67" s="2">
        <v>1.5</v>
      </c>
      <c r="G67" s="2" t="s">
        <v>10</v>
      </c>
      <c r="I67" s="4">
        <f>COUNTIF($G$8:$G67,I$6)</f>
        <v>0</v>
      </c>
      <c r="J67" s="4">
        <f t="shared" si="0"/>
        <v>0</v>
      </c>
      <c r="L67" s="4">
        <f>COUNTIF($G$8:$G67,L$6)</f>
        <v>39</v>
      </c>
      <c r="M67" s="4">
        <f t="shared" si="1"/>
        <v>0.40396744488507558</v>
      </c>
      <c r="O67" s="4">
        <f>COUNTIF($G$8:$G67,O$6)</f>
        <v>21</v>
      </c>
      <c r="P67" s="4">
        <f t="shared" si="2"/>
        <v>0.53010061049041546</v>
      </c>
      <c r="R67" s="4">
        <f>COUNTA(G$8:G67)</f>
        <v>60</v>
      </c>
      <c r="S67" s="4">
        <f t="shared" si="3"/>
        <v>0.93406805537549098</v>
      </c>
      <c r="U67" s="4">
        <f>COUNTIF($G68:$G$157,U$6)</f>
        <v>0</v>
      </c>
      <c r="V67" s="4">
        <f t="shared" si="4"/>
        <v>0</v>
      </c>
      <c r="X67" s="4">
        <f>COUNTIF($G68:$G$157,X$6)</f>
        <v>11</v>
      </c>
      <c r="Y67" s="4">
        <f t="shared" si="5"/>
        <v>0.51218653096876787</v>
      </c>
      <c r="AA67" s="4">
        <f>COUNTIF($G68:$G$157,AA$6)</f>
        <v>29</v>
      </c>
      <c r="AB67" s="4">
        <f t="shared" si="6"/>
        <v>0.33636164732584795</v>
      </c>
      <c r="AD67" s="4">
        <f>COUNTA($G68:$G$157)</f>
        <v>40</v>
      </c>
      <c r="AE67" s="4">
        <f t="shared" si="7"/>
        <v>0.84854817829461582</v>
      </c>
      <c r="AG67" s="4">
        <f t="shared" si="8"/>
        <v>-0.7826162336701068</v>
      </c>
    </row>
    <row r="68" spans="1:33" x14ac:dyDescent="0.25">
      <c r="A68" s="11"/>
      <c r="B68" s="11"/>
      <c r="C68" s="2">
        <v>5.6</v>
      </c>
      <c r="D68" s="2">
        <v>3</v>
      </c>
      <c r="E68" s="2">
        <v>4.5</v>
      </c>
      <c r="F68" s="2">
        <v>1.5</v>
      </c>
      <c r="G68" s="2" t="s">
        <v>10</v>
      </c>
      <c r="I68" s="4">
        <f>COUNTIF($G$8:$G68,I$6)</f>
        <v>0</v>
      </c>
      <c r="J68" s="4">
        <f t="shared" si="0"/>
        <v>0</v>
      </c>
      <c r="L68" s="4">
        <f>COUNTIF($G$8:$G68,L$6)</f>
        <v>40</v>
      </c>
      <c r="M68" s="4">
        <f t="shared" si="1"/>
        <v>0.3992191755249338</v>
      </c>
      <c r="O68" s="4">
        <f>COUNTIF($G$8:$G68,O$6)</f>
        <v>21</v>
      </c>
      <c r="P68" s="4">
        <f t="shared" si="2"/>
        <v>0.52961997066338773</v>
      </c>
      <c r="R68" s="4">
        <f>COUNTA(G$8:G68)</f>
        <v>61</v>
      </c>
      <c r="S68" s="4">
        <f t="shared" si="3"/>
        <v>0.92883914618832153</v>
      </c>
      <c r="U68" s="4">
        <f>COUNTIF($G69:$G$157,U$6)</f>
        <v>0</v>
      </c>
      <c r="V68" s="4">
        <f t="shared" si="4"/>
        <v>0</v>
      </c>
      <c r="X68" s="4">
        <f>COUNTIF($G69:$G$157,X$6)</f>
        <v>10</v>
      </c>
      <c r="Y68" s="4">
        <f t="shared" si="5"/>
        <v>0.50345490358330414</v>
      </c>
      <c r="AA68" s="4">
        <f>COUNTIF($G69:$G$157,AA$6)</f>
        <v>29</v>
      </c>
      <c r="AB68" s="4">
        <f t="shared" si="6"/>
        <v>0.31782603816168231</v>
      </c>
      <c r="AD68" s="4">
        <f>COUNTA($G69:$G$157)</f>
        <v>39</v>
      </c>
      <c r="AE68" s="4">
        <f t="shared" si="7"/>
        <v>0.82128094174498645</v>
      </c>
      <c r="AG68" s="4">
        <f t="shared" si="8"/>
        <v>-0.75012008793330798</v>
      </c>
    </row>
    <row r="69" spans="1:33" x14ac:dyDescent="0.25">
      <c r="A69" s="11"/>
      <c r="B69" s="11"/>
      <c r="C69" s="2">
        <v>5.4</v>
      </c>
      <c r="D69" s="2">
        <v>3</v>
      </c>
      <c r="E69" s="2">
        <v>4.5</v>
      </c>
      <c r="F69" s="2">
        <v>1.5</v>
      </c>
      <c r="G69" s="2" t="s">
        <v>10</v>
      </c>
      <c r="I69" s="4">
        <f>COUNTIF($G$8:$G69,I$6)</f>
        <v>0</v>
      </c>
      <c r="J69" s="4">
        <f t="shared" si="0"/>
        <v>0</v>
      </c>
      <c r="L69" s="4">
        <f>COUNTIF($G$8:$G69,L$6)</f>
        <v>41</v>
      </c>
      <c r="M69" s="4">
        <f t="shared" si="1"/>
        <v>0.39455510542774924</v>
      </c>
      <c r="O69" s="4">
        <f>COUNTIF($G$8:$G69,O$6)</f>
        <v>21</v>
      </c>
      <c r="P69" s="4">
        <f t="shared" si="2"/>
        <v>0.5290234941898454</v>
      </c>
      <c r="R69" s="4">
        <f>COUNTA(G$8:G69)</f>
        <v>62</v>
      </c>
      <c r="S69" s="4">
        <f t="shared" si="3"/>
        <v>0.9235785996175947</v>
      </c>
      <c r="U69" s="4">
        <f>COUNTIF($G70:$G$157,U$6)</f>
        <v>0</v>
      </c>
      <c r="V69" s="4">
        <f t="shared" si="4"/>
        <v>0</v>
      </c>
      <c r="X69" s="4">
        <f>COUNTIF($G70:$G$157,X$6)</f>
        <v>9</v>
      </c>
      <c r="Y69" s="4">
        <f t="shared" si="5"/>
        <v>0.49215848968451215</v>
      </c>
      <c r="AA69" s="4">
        <f>COUNTIF($G70:$G$157,AA$6)</f>
        <v>29</v>
      </c>
      <c r="AB69" s="4">
        <f t="shared" si="6"/>
        <v>0.29759076397801015</v>
      </c>
      <c r="AD69" s="4">
        <f>COUNTA($G70:$G$157)</f>
        <v>38</v>
      </c>
      <c r="AE69" s="4">
        <f t="shared" si="7"/>
        <v>0.78974925366252235</v>
      </c>
      <c r="AG69" s="4">
        <f t="shared" si="8"/>
        <v>-0.71332785328011705</v>
      </c>
    </row>
    <row r="70" spans="1:33" x14ac:dyDescent="0.25">
      <c r="A70" s="11"/>
      <c r="B70" s="11"/>
      <c r="C70" s="4">
        <v>7.2</v>
      </c>
      <c r="D70" s="4">
        <v>3</v>
      </c>
      <c r="E70" s="4">
        <v>5.8</v>
      </c>
      <c r="F70" s="4">
        <v>1.6</v>
      </c>
      <c r="G70" s="4" t="s">
        <v>11</v>
      </c>
      <c r="I70" s="4">
        <f>COUNTIF($G$8:$G70,I$6)</f>
        <v>0</v>
      </c>
      <c r="J70" s="4">
        <f t="shared" si="0"/>
        <v>0</v>
      </c>
      <c r="L70" s="4">
        <f>COUNTIF($G$8:$G70,L$6)</f>
        <v>41</v>
      </c>
      <c r="M70" s="4">
        <f t="shared" si="1"/>
        <v>0.40331499482785943</v>
      </c>
      <c r="O70" s="4">
        <f>COUNTIF($G$8:$G70,O$6)</f>
        <v>22</v>
      </c>
      <c r="P70" s="4">
        <f t="shared" si="2"/>
        <v>0.5300422651901211</v>
      </c>
      <c r="R70" s="4">
        <f>COUNTA(G$8:G70)</f>
        <v>63</v>
      </c>
      <c r="S70" s="4">
        <f t="shared" si="3"/>
        <v>0.93335726001798047</v>
      </c>
      <c r="U70" s="4">
        <f>COUNTIF($G71:$G$157,U$6)</f>
        <v>0</v>
      </c>
      <c r="V70" s="4">
        <f t="shared" si="4"/>
        <v>0</v>
      </c>
      <c r="X70" s="4">
        <f>COUNTIF($G71:$G$157,X$6)</f>
        <v>9</v>
      </c>
      <c r="Y70" s="4">
        <f t="shared" si="5"/>
        <v>0.49610149399134429</v>
      </c>
      <c r="AA70" s="4">
        <f>COUNTIF($G71:$G$157,AA$6)</f>
        <v>28</v>
      </c>
      <c r="AB70" s="4">
        <f t="shared" si="6"/>
        <v>0.30429071405399133</v>
      </c>
      <c r="AD70" s="4">
        <f>COUNTA($G71:$G$157)</f>
        <v>37</v>
      </c>
      <c r="AE70" s="4">
        <f t="shared" si="7"/>
        <v>0.80039220804533562</v>
      </c>
      <c r="AG70" s="4">
        <f t="shared" si="8"/>
        <v>-0.73374946806331609</v>
      </c>
    </row>
    <row r="71" spans="1:33" x14ac:dyDescent="0.25">
      <c r="A71" s="11"/>
      <c r="B71" s="11"/>
      <c r="C71" s="4">
        <v>6.7</v>
      </c>
      <c r="D71" s="4">
        <v>3</v>
      </c>
      <c r="E71" s="4">
        <v>5</v>
      </c>
      <c r="F71" s="4">
        <v>1.7</v>
      </c>
      <c r="G71" s="4" t="s">
        <v>10</v>
      </c>
      <c r="I71" s="4">
        <f>COUNTIF($G$8:$G71,I$6)</f>
        <v>0</v>
      </c>
      <c r="J71" s="4">
        <f t="shared" si="0"/>
        <v>0</v>
      </c>
      <c r="L71" s="4">
        <f>COUNTIF($G$8:$G71,L$6)</f>
        <v>42</v>
      </c>
      <c r="M71" s="4">
        <f t="shared" si="1"/>
        <v>0.3987916913014386</v>
      </c>
      <c r="O71" s="4">
        <f>COUNTIF($G$8:$G71,O$6)</f>
        <v>22</v>
      </c>
      <c r="P71" s="4">
        <f t="shared" si="2"/>
        <v>0.52957038109342913</v>
      </c>
      <c r="R71" s="4">
        <f>COUNTA(G$8:G71)</f>
        <v>64</v>
      </c>
      <c r="S71" s="4">
        <f t="shared" si="3"/>
        <v>0.92836207239486779</v>
      </c>
      <c r="U71" s="4">
        <f>COUNTIF($G72:$G$157,U$6)</f>
        <v>0</v>
      </c>
      <c r="V71" s="4">
        <f t="shared" si="4"/>
        <v>0</v>
      </c>
      <c r="X71" s="4">
        <f>COUNTIF($G72:$G$157,X$6)</f>
        <v>8</v>
      </c>
      <c r="Y71" s="4">
        <f t="shared" si="5"/>
        <v>0.48220555587606945</v>
      </c>
      <c r="AA71" s="4">
        <f>COUNTIF($G72:$G$157,AA$6)</f>
        <v>28</v>
      </c>
      <c r="AB71" s="4">
        <f t="shared" si="6"/>
        <v>0.28199895063255087</v>
      </c>
      <c r="AD71" s="4">
        <f>COUNTA($G72:$G$157)</f>
        <v>36</v>
      </c>
      <c r="AE71" s="4">
        <f t="shared" si="7"/>
        <v>0.76420450650862026</v>
      </c>
      <c r="AG71" s="4">
        <f t="shared" si="8"/>
        <v>-0.69256657890348805</v>
      </c>
    </row>
    <row r="72" spans="1:33" x14ac:dyDescent="0.25">
      <c r="A72" s="11"/>
      <c r="B72" s="11"/>
      <c r="C72" s="2">
        <v>6.5</v>
      </c>
      <c r="D72" s="2">
        <v>3</v>
      </c>
      <c r="E72" s="2">
        <v>5.5</v>
      </c>
      <c r="F72" s="2">
        <v>1.8</v>
      </c>
      <c r="G72" s="2" t="s">
        <v>11</v>
      </c>
      <c r="I72" s="4">
        <f>COUNTIF($G$8:$G72,I$6)</f>
        <v>0</v>
      </c>
      <c r="J72" s="4">
        <f t="shared" si="0"/>
        <v>0</v>
      </c>
      <c r="L72" s="4">
        <f>COUNTIF($G$8:$G72,L$6)</f>
        <v>42</v>
      </c>
      <c r="M72" s="4">
        <f t="shared" si="1"/>
        <v>0.4071094829305717</v>
      </c>
      <c r="O72" s="4">
        <f>COUNTIF($G$8:$G72,O$6)</f>
        <v>23</v>
      </c>
      <c r="P72" s="4">
        <f t="shared" si="2"/>
        <v>0.53034668785143324</v>
      </c>
      <c r="R72" s="4">
        <f>COUNTA(G$8:G72)</f>
        <v>65</v>
      </c>
      <c r="S72" s="4">
        <f t="shared" si="3"/>
        <v>0.93745617078200494</v>
      </c>
      <c r="U72" s="4">
        <f>COUNTIF($G73:$G$157,U$6)</f>
        <v>0</v>
      </c>
      <c r="V72" s="4">
        <f t="shared" si="4"/>
        <v>0</v>
      </c>
      <c r="X72" s="4">
        <f>COUNTIF($G73:$G$157,X$6)</f>
        <v>8</v>
      </c>
      <c r="Y72" s="4">
        <f t="shared" si="5"/>
        <v>0.48669326101599231</v>
      </c>
      <c r="AA72" s="4">
        <f>COUNTIF($G73:$G$157,AA$6)</f>
        <v>27</v>
      </c>
      <c r="AB72" s="4">
        <f t="shared" si="6"/>
        <v>0.28881939711715549</v>
      </c>
      <c r="AD72" s="4">
        <f>COUNTA($G73:$G$157)</f>
        <v>35</v>
      </c>
      <c r="AE72" s="4">
        <f t="shared" si="7"/>
        <v>0.77551265813314774</v>
      </c>
      <c r="AG72" s="4">
        <f t="shared" si="8"/>
        <v>-0.71296882891515267</v>
      </c>
    </row>
    <row r="73" spans="1:33" x14ac:dyDescent="0.25">
      <c r="A73" s="11"/>
      <c r="B73" s="11"/>
      <c r="C73" s="2">
        <v>6.1</v>
      </c>
      <c r="D73" s="2">
        <v>3</v>
      </c>
      <c r="E73" s="2">
        <v>4.9000000000000004</v>
      </c>
      <c r="F73" s="2">
        <v>1.8</v>
      </c>
      <c r="G73" s="2" t="s">
        <v>11</v>
      </c>
      <c r="I73" s="4">
        <f>COUNTIF($G$8:$G73,I$6)</f>
        <v>0</v>
      </c>
      <c r="J73" s="4">
        <f t="shared" si="0"/>
        <v>0</v>
      </c>
      <c r="L73" s="4">
        <f>COUNTIF($G$8:$G73,L$6)</f>
        <v>42</v>
      </c>
      <c r="M73" s="4">
        <f t="shared" si="1"/>
        <v>0.41495789782344117</v>
      </c>
      <c r="O73" s="4">
        <f>COUNTIF($G$8:$G73,O$6)</f>
        <v>24</v>
      </c>
      <c r="P73" s="4">
        <f t="shared" si="2"/>
        <v>0.53070240677719904</v>
      </c>
      <c r="R73" s="4">
        <f>COUNTA(G$8:G73)</f>
        <v>66</v>
      </c>
      <c r="S73" s="4">
        <f t="shared" si="3"/>
        <v>0.94566030460064021</v>
      </c>
      <c r="U73" s="4">
        <f>COUNTIF($G74:$G$157,U$6)</f>
        <v>0</v>
      </c>
      <c r="V73" s="4">
        <f t="shared" si="4"/>
        <v>0</v>
      </c>
      <c r="X73" s="4">
        <f>COUNTIF($G74:$G$157,X$6)</f>
        <v>8</v>
      </c>
      <c r="Y73" s="4">
        <f t="shared" si="5"/>
        <v>0.49116772735302106</v>
      </c>
      <c r="AA73" s="4">
        <f>COUNTIF($G74:$G$157,AA$6)</f>
        <v>26</v>
      </c>
      <c r="AB73" s="4">
        <f t="shared" si="6"/>
        <v>0.29595885884824796</v>
      </c>
      <c r="AD73" s="4">
        <f>COUNTA($G74:$G$157)</f>
        <v>34</v>
      </c>
      <c r="AE73" s="4">
        <f t="shared" si="7"/>
        <v>0.78712658620126907</v>
      </c>
      <c r="AG73" s="4">
        <f t="shared" si="8"/>
        <v>-0.73278689080190929</v>
      </c>
    </row>
    <row r="74" spans="1:33" x14ac:dyDescent="0.25">
      <c r="A74" s="11"/>
      <c r="B74" s="11"/>
      <c r="C74" s="2">
        <v>6</v>
      </c>
      <c r="D74" s="2">
        <v>3</v>
      </c>
      <c r="E74" s="2">
        <v>4.8</v>
      </c>
      <c r="F74" s="2">
        <v>1.8</v>
      </c>
      <c r="G74" s="2" t="s">
        <v>11</v>
      </c>
      <c r="I74" s="4">
        <f>COUNTIF($G$8:$G74,I$6)</f>
        <v>0</v>
      </c>
      <c r="J74" s="4">
        <f t="shared" ref="J74:J107" si="9">-IF(I74=0,0,(I74/$R74)*LOG(I74/$R74,2))</f>
        <v>0</v>
      </c>
      <c r="L74" s="4">
        <f>COUNTIF($G$8:$G74,L$6)</f>
        <v>42</v>
      </c>
      <c r="M74" s="4">
        <f t="shared" ref="M74:M107" si="10">-IF(L74=0,0,(L74/$R74)*LOG(L74/$R74,2))</f>
        <v>0.42236439167938078</v>
      </c>
      <c r="O74" s="4">
        <f>COUNTIF($G$8:$G74,O$6)</f>
        <v>25</v>
      </c>
      <c r="P74" s="4">
        <f t="shared" ref="P74:P107" si="11">-IF(O74=0,0,(O74/$R74)*LOG(O74/$R74,2))</f>
        <v>0.53068395547874914</v>
      </c>
      <c r="R74" s="4">
        <f>COUNTA(G$8:G74)</f>
        <v>67</v>
      </c>
      <c r="S74" s="4">
        <f t="shared" ref="S74:S107" si="12">J74+M74+P74</f>
        <v>0.95304834715812992</v>
      </c>
      <c r="U74" s="4">
        <f>COUNTIF($G75:$G$157,U$6)</f>
        <v>0</v>
      </c>
      <c r="V74" s="4">
        <f t="shared" ref="V74:V107" si="13">-IF(U74=0,0,(U74/$AD74)*LOG(U74/$AD74,2))</f>
        <v>0</v>
      </c>
      <c r="X74" s="4">
        <f>COUNTIF($G75:$G$157,X$6)</f>
        <v>8</v>
      </c>
      <c r="Y74" s="4">
        <f t="shared" ref="Y74:Y107" si="14">-IF(X74=0,0,(X74/$AD74)*LOG(X74/$AD74,2))</f>
        <v>0.49561069560204934</v>
      </c>
      <c r="AA74" s="4">
        <f>COUNTIF($G75:$G$157,AA$6)</f>
        <v>25</v>
      </c>
      <c r="AB74" s="4">
        <f t="shared" ref="AB74:AB107" si="15">-IF(AA74=0,0,(AA74/$AD74)*LOG(AA74/$AD74,2))</f>
        <v>0.30343782544221876</v>
      </c>
      <c r="AD74" s="4">
        <f>COUNTA($G75:$G$157)</f>
        <v>33</v>
      </c>
      <c r="AE74" s="4">
        <f t="shared" ref="AE74:AE107" si="16">V74+Y74+AB74</f>
        <v>0.79904852104426816</v>
      </c>
      <c r="AG74" s="4">
        <f t="shared" ref="AG74:AG107" si="17">$B$6-S74-AE74</f>
        <v>-0.75209686820239807</v>
      </c>
    </row>
    <row r="75" spans="1:33" x14ac:dyDescent="0.25">
      <c r="A75" s="11"/>
      <c r="B75" s="11"/>
      <c r="C75" s="2">
        <v>5.9</v>
      </c>
      <c r="D75" s="2">
        <v>3</v>
      </c>
      <c r="E75" s="2">
        <v>5.0999999999999996</v>
      </c>
      <c r="F75" s="2">
        <v>1.8</v>
      </c>
      <c r="G75" s="2" t="s">
        <v>11</v>
      </c>
      <c r="I75" s="4">
        <f>COUNTIF($G$8:$G75,I$6)</f>
        <v>0</v>
      </c>
      <c r="J75" s="4">
        <f t="shared" si="9"/>
        <v>0</v>
      </c>
      <c r="L75" s="4">
        <f>COUNTIF($G$8:$G75,L$6)</f>
        <v>42</v>
      </c>
      <c r="M75" s="4">
        <f t="shared" si="10"/>
        <v>0.42935452317362238</v>
      </c>
      <c r="O75" s="4">
        <f>COUNTIF($G$8:$G75,O$6)</f>
        <v>26</v>
      </c>
      <c r="P75" s="4">
        <f t="shared" si="11"/>
        <v>0.53033237060059457</v>
      </c>
      <c r="R75" s="4">
        <f>COUNTA(G$8:G75)</f>
        <v>68</v>
      </c>
      <c r="S75" s="4">
        <f t="shared" si="12"/>
        <v>0.9596868937742169</v>
      </c>
      <c r="U75" s="4">
        <f>COUNTIF($G76:$G$157,U$6)</f>
        <v>0</v>
      </c>
      <c r="V75" s="4">
        <f t="shared" si="13"/>
        <v>0</v>
      </c>
      <c r="X75" s="4">
        <f>COUNTIF($G76:$G$157,X$6)</f>
        <v>8</v>
      </c>
      <c r="Y75" s="4">
        <f t="shared" si="14"/>
        <v>0.5</v>
      </c>
      <c r="AA75" s="4">
        <f>COUNTIF($G76:$G$157,AA$6)</f>
        <v>24</v>
      </c>
      <c r="AB75" s="4">
        <f t="shared" si="15"/>
        <v>0.31127812445913283</v>
      </c>
      <c r="AD75" s="4">
        <f>COUNTA($G76:$G$157)</f>
        <v>32</v>
      </c>
      <c r="AE75" s="4">
        <f t="shared" si="16"/>
        <v>0.81127812445913283</v>
      </c>
      <c r="AG75" s="4">
        <f t="shared" si="17"/>
        <v>-0.77096501823334973</v>
      </c>
    </row>
    <row r="76" spans="1:33" x14ac:dyDescent="0.25">
      <c r="A76" s="11"/>
      <c r="B76" s="11"/>
      <c r="C76" s="2">
        <v>6.5</v>
      </c>
      <c r="D76" s="2">
        <v>3</v>
      </c>
      <c r="E76" s="2">
        <v>5.2</v>
      </c>
      <c r="F76" s="2">
        <v>2</v>
      </c>
      <c r="G76" s="2" t="s">
        <v>11</v>
      </c>
      <c r="I76" s="4">
        <f>COUNTIF($G$8:$G76,I$6)</f>
        <v>0</v>
      </c>
      <c r="J76" s="4">
        <f t="shared" si="9"/>
        <v>0</v>
      </c>
      <c r="L76" s="4">
        <f>COUNTIF($G$8:$G76,L$6)</f>
        <v>42</v>
      </c>
      <c r="M76" s="4">
        <f t="shared" si="10"/>
        <v>0.43595210765181397</v>
      </c>
      <c r="O76" s="4">
        <f>COUNTIF($G$8:$G76,O$6)</f>
        <v>27</v>
      </c>
      <c r="P76" s="4">
        <f t="shared" si="11"/>
        <v>0.5296840257187958</v>
      </c>
      <c r="R76" s="4">
        <f>COUNTA(G$8:G76)</f>
        <v>69</v>
      </c>
      <c r="S76" s="4">
        <f t="shared" si="12"/>
        <v>0.96563613337060983</v>
      </c>
      <c r="U76" s="4">
        <f>COUNTIF($G77:$G$157,U$6)</f>
        <v>0</v>
      </c>
      <c r="V76" s="4">
        <f t="shared" si="13"/>
        <v>0</v>
      </c>
      <c r="X76" s="4">
        <f>COUNTIF($G77:$G$157,X$6)</f>
        <v>8</v>
      </c>
      <c r="Y76" s="4">
        <f t="shared" si="14"/>
        <v>0.50430872526112913</v>
      </c>
      <c r="AA76" s="4">
        <f>COUNTIF($G77:$G$157,AA$6)</f>
        <v>23</v>
      </c>
      <c r="AB76" s="4">
        <f t="shared" si="15"/>
        <v>0.31950290805118819</v>
      </c>
      <c r="AD76" s="4">
        <f>COUNTA($G77:$G$157)</f>
        <v>31</v>
      </c>
      <c r="AE76" s="4">
        <f t="shared" si="16"/>
        <v>0.82381163331231733</v>
      </c>
      <c r="AG76" s="4">
        <f t="shared" si="17"/>
        <v>-0.78944776668292715</v>
      </c>
    </row>
    <row r="77" spans="1:33" x14ac:dyDescent="0.25">
      <c r="A77" s="11"/>
      <c r="B77" s="11"/>
      <c r="C77" s="2">
        <v>7.1</v>
      </c>
      <c r="D77" s="2">
        <v>3</v>
      </c>
      <c r="E77" s="2">
        <v>5.9</v>
      </c>
      <c r="F77" s="2">
        <v>2.1</v>
      </c>
      <c r="G77" s="2" t="s">
        <v>11</v>
      </c>
      <c r="I77" s="4">
        <f>COUNTIF($G$8:$G77,I$6)</f>
        <v>0</v>
      </c>
      <c r="J77" s="4">
        <f t="shared" si="9"/>
        <v>0</v>
      </c>
      <c r="L77" s="4">
        <f>COUNTIF($G$8:$G77,L$6)</f>
        <v>42</v>
      </c>
      <c r="M77" s="4">
        <f t="shared" si="10"/>
        <v>0.44217935649972373</v>
      </c>
      <c r="O77" s="4">
        <f>COUNTIF($G$8:$G77,O$6)</f>
        <v>28</v>
      </c>
      <c r="P77" s="4">
        <f t="shared" si="11"/>
        <v>0.52877123795494485</v>
      </c>
      <c r="R77" s="4">
        <f>COUNTA(G$8:G77)</f>
        <v>70</v>
      </c>
      <c r="S77" s="4">
        <f t="shared" si="12"/>
        <v>0.97095059445466858</v>
      </c>
      <c r="U77" s="4">
        <f>COUNTIF($G78:$G$157,U$6)</f>
        <v>0</v>
      </c>
      <c r="V77" s="4">
        <f t="shared" si="13"/>
        <v>0</v>
      </c>
      <c r="X77" s="4">
        <f>COUNTIF($G78:$G$157,X$6)</f>
        <v>8</v>
      </c>
      <c r="Y77" s="4">
        <f t="shared" si="14"/>
        <v>0.50850415882893829</v>
      </c>
      <c r="AA77" s="4">
        <f>COUNTIF($G78:$G$157,AA$6)</f>
        <v>22</v>
      </c>
      <c r="AB77" s="4">
        <f t="shared" si="15"/>
        <v>0.32813658311222904</v>
      </c>
      <c r="AD77" s="4">
        <f>COUNTA($G78:$G$157)</f>
        <v>30</v>
      </c>
      <c r="AE77" s="4">
        <f t="shared" si="16"/>
        <v>0.83664074194116733</v>
      </c>
      <c r="AG77" s="4">
        <f t="shared" si="17"/>
        <v>-0.80759133639583591</v>
      </c>
    </row>
    <row r="78" spans="1:33" x14ac:dyDescent="0.25">
      <c r="A78" s="11"/>
      <c r="B78" s="11"/>
      <c r="C78" s="2">
        <v>7.6</v>
      </c>
      <c r="D78" s="2">
        <v>3</v>
      </c>
      <c r="E78" s="2">
        <v>6.6</v>
      </c>
      <c r="F78" s="2">
        <v>2.1</v>
      </c>
      <c r="G78" s="2" t="s">
        <v>11</v>
      </c>
      <c r="I78" s="4">
        <f>COUNTIF($G$8:$G78,I$6)</f>
        <v>0</v>
      </c>
      <c r="J78" s="4">
        <f t="shared" si="9"/>
        <v>0</v>
      </c>
      <c r="L78" s="4">
        <f>COUNTIF($G$8:$G78,L$6)</f>
        <v>42</v>
      </c>
      <c r="M78" s="4">
        <f t="shared" si="10"/>
        <v>0.44805700369702417</v>
      </c>
      <c r="O78" s="4">
        <f>COUNTIF($G$8:$G78,O$6)</f>
        <v>29</v>
      </c>
      <c r="P78" s="4">
        <f t="shared" si="11"/>
        <v>0.52762278319628431</v>
      </c>
      <c r="R78" s="4">
        <f>COUNTA(G$8:G78)</f>
        <v>71</v>
      </c>
      <c r="S78" s="4">
        <f t="shared" si="12"/>
        <v>0.97567978689330848</v>
      </c>
      <c r="U78" s="4">
        <f>COUNTIF($G79:$G$157,U$6)</f>
        <v>0</v>
      </c>
      <c r="V78" s="4">
        <f t="shared" si="13"/>
        <v>0</v>
      </c>
      <c r="X78" s="4">
        <f>COUNTIF($G79:$G$157,X$6)</f>
        <v>8</v>
      </c>
      <c r="Y78" s="4">
        <f t="shared" si="14"/>
        <v>0.51254648141450265</v>
      </c>
      <c r="AA78" s="4">
        <f>COUNTIF($G79:$G$157,AA$6)</f>
        <v>21</v>
      </c>
      <c r="AB78" s="4">
        <f t="shared" si="15"/>
        <v>0.33720465583879478</v>
      </c>
      <c r="AD78" s="4">
        <f>COUNTA($G79:$G$157)</f>
        <v>29</v>
      </c>
      <c r="AE78" s="4">
        <f t="shared" si="16"/>
        <v>0.84975113725329743</v>
      </c>
      <c r="AG78" s="4">
        <f t="shared" si="17"/>
        <v>-0.8254309241466059</v>
      </c>
    </row>
    <row r="79" spans="1:33" x14ac:dyDescent="0.25">
      <c r="A79" s="11"/>
      <c r="B79" s="11"/>
      <c r="C79" s="2">
        <v>6.8</v>
      </c>
      <c r="D79" s="2">
        <v>3</v>
      </c>
      <c r="E79" s="2">
        <v>5.5</v>
      </c>
      <c r="F79" s="2">
        <v>2.1</v>
      </c>
      <c r="G79" s="2" t="s">
        <v>11</v>
      </c>
      <c r="I79" s="4">
        <f>COUNTIF($G$8:$G79,I$6)</f>
        <v>0</v>
      </c>
      <c r="J79" s="4">
        <f t="shared" si="9"/>
        <v>0</v>
      </c>
      <c r="L79" s="4">
        <f>COUNTIF($G$8:$G79,L$6)</f>
        <v>42</v>
      </c>
      <c r="M79" s="4">
        <f t="shared" si="10"/>
        <v>0.45360442088707198</v>
      </c>
      <c r="O79" s="4">
        <f>COUNTIF($G$8:$G79,O$6)</f>
        <v>30</v>
      </c>
      <c r="P79" s="4">
        <f t="shared" si="11"/>
        <v>0.52626433576408072</v>
      </c>
      <c r="R79" s="4">
        <f>COUNTA(G$8:G79)</f>
        <v>72</v>
      </c>
      <c r="S79" s="4">
        <f t="shared" si="12"/>
        <v>0.97986875665115269</v>
      </c>
      <c r="U79" s="4">
        <f>COUNTIF($G80:$G$157,U$6)</f>
        <v>0</v>
      </c>
      <c r="V79" s="4">
        <f t="shared" si="13"/>
        <v>0</v>
      </c>
      <c r="X79" s="4">
        <f>COUNTIF($G80:$G$157,X$6)</f>
        <v>8</v>
      </c>
      <c r="Y79" s="4">
        <f t="shared" si="14"/>
        <v>0.51638712058788683</v>
      </c>
      <c r="AA79" s="4">
        <f>COUNTIF($G80:$G$157,AA$6)</f>
        <v>20</v>
      </c>
      <c r="AB79" s="4">
        <f t="shared" si="15"/>
        <v>0.34673344797874411</v>
      </c>
      <c r="AD79" s="4">
        <f>COUNTA($G80:$G$157)</f>
        <v>28</v>
      </c>
      <c r="AE79" s="4">
        <f t="shared" si="16"/>
        <v>0.863120568566631</v>
      </c>
      <c r="AG79" s="4">
        <f t="shared" si="17"/>
        <v>-0.84298932521778369</v>
      </c>
    </row>
    <row r="80" spans="1:33" x14ac:dyDescent="0.25">
      <c r="A80" s="11"/>
      <c r="B80" s="11"/>
      <c r="C80" s="2">
        <v>6.5</v>
      </c>
      <c r="D80" s="2">
        <v>3</v>
      </c>
      <c r="E80" s="2">
        <v>5.8</v>
      </c>
      <c r="F80" s="2">
        <v>2.2000000000000002</v>
      </c>
      <c r="G80" s="2" t="s">
        <v>11</v>
      </c>
      <c r="I80" s="4">
        <f>COUNTIF($G$8:$G80,I$6)</f>
        <v>0</v>
      </c>
      <c r="J80" s="4">
        <f t="shared" si="9"/>
        <v>0</v>
      </c>
      <c r="L80" s="4">
        <f>COUNTIF($G$8:$G80,L$6)</f>
        <v>42</v>
      </c>
      <c r="M80" s="4">
        <f t="shared" si="10"/>
        <v>0.45883972214044921</v>
      </c>
      <c r="O80" s="4">
        <f>COUNTIF($G$8:$G80,O$6)</f>
        <v>31</v>
      </c>
      <c r="P80" s="4">
        <f t="shared" si="11"/>
        <v>0.52471884525051238</v>
      </c>
      <c r="R80" s="4">
        <f>COUNTA(G$8:G80)</f>
        <v>73</v>
      </c>
      <c r="S80" s="4">
        <f t="shared" si="12"/>
        <v>0.98355856739096159</v>
      </c>
      <c r="U80" s="4">
        <f>COUNTIF($G81:$G$157,U$6)</f>
        <v>0</v>
      </c>
      <c r="V80" s="4">
        <f t="shared" si="13"/>
        <v>0</v>
      </c>
      <c r="X80" s="4">
        <f>COUNTIF($G81:$G$157,X$6)</f>
        <v>8</v>
      </c>
      <c r="Y80" s="4">
        <f t="shared" si="14"/>
        <v>0.51996666730769436</v>
      </c>
      <c r="AA80" s="4">
        <f>COUNTIF($G81:$G$157,AA$6)</f>
        <v>19</v>
      </c>
      <c r="AB80" s="4">
        <f t="shared" si="15"/>
        <v>0.35674962169176955</v>
      </c>
      <c r="AD80" s="4">
        <f>COUNTA($G81:$G$157)</f>
        <v>27</v>
      </c>
      <c r="AE80" s="4">
        <f t="shared" si="16"/>
        <v>0.87671628899946397</v>
      </c>
      <c r="AG80" s="4">
        <f t="shared" si="17"/>
        <v>-0.86027485639042556</v>
      </c>
    </row>
    <row r="81" spans="1:33" x14ac:dyDescent="0.25">
      <c r="A81" s="11"/>
      <c r="B81" s="11"/>
      <c r="C81" s="2">
        <v>7.7</v>
      </c>
      <c r="D81" s="2">
        <v>3</v>
      </c>
      <c r="E81" s="2">
        <v>6.1</v>
      </c>
      <c r="F81" s="2">
        <v>2.2999999999999998</v>
      </c>
      <c r="G81" s="2" t="s">
        <v>11</v>
      </c>
      <c r="I81" s="4">
        <f>COUNTIF($G$8:$G81,I$6)</f>
        <v>0</v>
      </c>
      <c r="J81" s="4">
        <f t="shared" si="9"/>
        <v>0</v>
      </c>
      <c r="L81" s="4">
        <f>COUNTIF($G$8:$G81,L$6)</f>
        <v>42</v>
      </c>
      <c r="M81" s="4">
        <f t="shared" si="10"/>
        <v>0.46377985945551298</v>
      </c>
      <c r="O81" s="4">
        <f>COUNTIF($G$8:$G81,O$6)</f>
        <v>32</v>
      </c>
      <c r="P81" s="4">
        <f t="shared" si="11"/>
        <v>0.5230068608125189</v>
      </c>
      <c r="R81" s="4">
        <f>COUNTA(G$8:G81)</f>
        <v>74</v>
      </c>
      <c r="S81" s="4">
        <f t="shared" si="12"/>
        <v>0.98678672026803183</v>
      </c>
      <c r="U81" s="4">
        <f>COUNTIF($G82:$G$157,U$6)</f>
        <v>0</v>
      </c>
      <c r="V81" s="4">
        <f t="shared" si="13"/>
        <v>0</v>
      </c>
      <c r="X81" s="4">
        <f>COUNTIF($G82:$G$157,X$6)</f>
        <v>8</v>
      </c>
      <c r="Y81" s="4">
        <f t="shared" si="14"/>
        <v>0.52321222096648989</v>
      </c>
      <c r="AA81" s="4">
        <f>COUNTIF($G82:$G$157,AA$6)</f>
        <v>18</v>
      </c>
      <c r="AB81" s="4">
        <f t="shared" si="15"/>
        <v>0.36727941925300145</v>
      </c>
      <c r="AD81" s="4">
        <f>COUNTA($G82:$G$157)</f>
        <v>26</v>
      </c>
      <c r="AE81" s="4">
        <f t="shared" si="16"/>
        <v>0.89049164021949134</v>
      </c>
      <c r="AG81" s="4">
        <f t="shared" si="17"/>
        <v>-0.87727836048752317</v>
      </c>
    </row>
    <row r="82" spans="1:33" x14ac:dyDescent="0.25">
      <c r="A82" s="11"/>
      <c r="B82" s="11"/>
      <c r="C82" s="2">
        <v>6.7</v>
      </c>
      <c r="D82" s="2">
        <v>3</v>
      </c>
      <c r="E82" s="2">
        <v>5.2</v>
      </c>
      <c r="F82" s="2">
        <v>2.2999999999999998</v>
      </c>
      <c r="G82" s="2" t="s">
        <v>11</v>
      </c>
      <c r="I82" s="4">
        <f>COUNTIF($G$8:$G82,I$6)</f>
        <v>0</v>
      </c>
      <c r="J82" s="4">
        <f t="shared" si="9"/>
        <v>0</v>
      </c>
      <c r="L82" s="4">
        <f>COUNTIF($G$8:$G82,L$6)</f>
        <v>42</v>
      </c>
      <c r="M82" s="4">
        <f t="shared" si="10"/>
        <v>0.46844070992158754</v>
      </c>
      <c r="O82" s="4">
        <f>COUNTIF($G$8:$G82,O$6)</f>
        <v>33</v>
      </c>
      <c r="P82" s="4">
        <f t="shared" si="11"/>
        <v>0.52114681130046814</v>
      </c>
      <c r="R82" s="4">
        <f>COUNTA(G$8:G82)</f>
        <v>75</v>
      </c>
      <c r="S82" s="4">
        <f t="shared" si="12"/>
        <v>0.98958752122205573</v>
      </c>
      <c r="U82" s="4">
        <f>COUNTIF($G83:$G$157,U$6)</f>
        <v>0</v>
      </c>
      <c r="V82" s="4">
        <f t="shared" si="13"/>
        <v>0</v>
      </c>
      <c r="X82" s="4">
        <f>COUNTIF($G83:$G$157,X$6)</f>
        <v>8</v>
      </c>
      <c r="Y82" s="4">
        <f t="shared" si="14"/>
        <v>0.52603398072791197</v>
      </c>
      <c r="AA82" s="4">
        <f>COUNTIF($G83:$G$157,AA$6)</f>
        <v>17</v>
      </c>
      <c r="AB82" s="4">
        <f t="shared" si="15"/>
        <v>0.378347476996582</v>
      </c>
      <c r="AD82" s="4">
        <f>COUNTA($G83:$G$157)</f>
        <v>25</v>
      </c>
      <c r="AE82" s="4">
        <f t="shared" si="16"/>
        <v>0.90438145772449396</v>
      </c>
      <c r="AG82" s="4">
        <f t="shared" si="17"/>
        <v>-0.8939689789465497</v>
      </c>
    </row>
    <row r="83" spans="1:33" x14ac:dyDescent="0.25">
      <c r="A83" s="11"/>
      <c r="B83" s="11"/>
      <c r="C83" s="2">
        <v>6.7</v>
      </c>
      <c r="D83" s="2">
        <v>3.1</v>
      </c>
      <c r="E83" s="2">
        <v>4.4000000000000004</v>
      </c>
      <c r="F83" s="2">
        <v>1.4</v>
      </c>
      <c r="G83" s="2" t="s">
        <v>10</v>
      </c>
      <c r="I83" s="4">
        <f>COUNTIF($G$8:$G83,I$6)</f>
        <v>0</v>
      </c>
      <c r="J83" s="4">
        <f t="shared" si="9"/>
        <v>0</v>
      </c>
      <c r="L83" s="4">
        <f>COUNTIF($G$8:$G83,L$6)</f>
        <v>43</v>
      </c>
      <c r="M83" s="4">
        <f t="shared" si="10"/>
        <v>0.46488813981426275</v>
      </c>
      <c r="O83" s="4">
        <f>COUNTIF($G$8:$G83,O$6)</f>
        <v>33</v>
      </c>
      <c r="P83" s="4">
        <f t="shared" si="11"/>
        <v>0.52258686848433367</v>
      </c>
      <c r="R83" s="4">
        <f>COUNTA(G$8:G83)</f>
        <v>76</v>
      </c>
      <c r="S83" s="4">
        <f t="shared" si="12"/>
        <v>0.98747500829859636</v>
      </c>
      <c r="U83" s="4">
        <f>COUNTIF($G84:$G$157,U$6)</f>
        <v>0</v>
      </c>
      <c r="V83" s="4">
        <f t="shared" si="13"/>
        <v>0</v>
      </c>
      <c r="X83" s="4">
        <f>COUNTIF($G84:$G$157,X$6)</f>
        <v>7</v>
      </c>
      <c r="Y83" s="4">
        <f t="shared" si="14"/>
        <v>0.51846887711020273</v>
      </c>
      <c r="AA83" s="4">
        <f>COUNTIF($G84:$G$157,AA$6)</f>
        <v>17</v>
      </c>
      <c r="AB83" s="4">
        <f t="shared" si="15"/>
        <v>0.35239559212516186</v>
      </c>
      <c r="AD83" s="4">
        <f>COUNTA($G84:$G$157)</f>
        <v>24</v>
      </c>
      <c r="AE83" s="4">
        <f t="shared" si="16"/>
        <v>0.87086446923536465</v>
      </c>
      <c r="AG83" s="4">
        <f t="shared" si="17"/>
        <v>-0.858339477533961</v>
      </c>
    </row>
    <row r="84" spans="1:33" x14ac:dyDescent="0.25">
      <c r="A84" s="11"/>
      <c r="B84" s="11"/>
      <c r="C84" s="2">
        <v>6.9</v>
      </c>
      <c r="D84" s="2">
        <v>3.1</v>
      </c>
      <c r="E84" s="2">
        <v>4.9000000000000004</v>
      </c>
      <c r="F84" s="2">
        <v>1.5</v>
      </c>
      <c r="G84" s="2" t="s">
        <v>10</v>
      </c>
      <c r="I84" s="4">
        <f>COUNTIF($G$8:$G84,I$6)</f>
        <v>0</v>
      </c>
      <c r="J84" s="4">
        <f t="shared" si="9"/>
        <v>0</v>
      </c>
      <c r="L84" s="4">
        <f>COUNTIF($G$8:$G84,L$6)</f>
        <v>44</v>
      </c>
      <c r="M84" s="4">
        <f t="shared" si="10"/>
        <v>0.46134566974720242</v>
      </c>
      <c r="O84" s="4">
        <f>COUNTIF($G$8:$G84,O$6)</f>
        <v>33</v>
      </c>
      <c r="P84" s="4">
        <f t="shared" si="11"/>
        <v>0.52388246628704915</v>
      </c>
      <c r="R84" s="4">
        <f>COUNTA(G$8:G84)</f>
        <v>77</v>
      </c>
      <c r="S84" s="4">
        <f t="shared" si="12"/>
        <v>0.98522813603425163</v>
      </c>
      <c r="U84" s="4">
        <f>COUNTIF($G85:$G$157,U$6)</f>
        <v>0</v>
      </c>
      <c r="V84" s="4">
        <f t="shared" si="13"/>
        <v>0</v>
      </c>
      <c r="X84" s="4">
        <f>COUNTIF($G85:$G$157,X$6)</f>
        <v>6</v>
      </c>
      <c r="Y84" s="4">
        <f t="shared" si="14"/>
        <v>0.50572159704413655</v>
      </c>
      <c r="AA84" s="4">
        <f>COUNTIF($G85:$G$157,AA$6)</f>
        <v>17</v>
      </c>
      <c r="AB84" s="4">
        <f t="shared" si="15"/>
        <v>0.3223341283353674</v>
      </c>
      <c r="AD84" s="4">
        <f>COUNTA($G85:$G$157)</f>
        <v>23</v>
      </c>
      <c r="AE84" s="4">
        <f t="shared" si="16"/>
        <v>0.828055725379504</v>
      </c>
      <c r="AG84" s="4">
        <f t="shared" si="17"/>
        <v>-0.81328386141375564</v>
      </c>
    </row>
    <row r="85" spans="1:33" x14ac:dyDescent="0.25">
      <c r="A85" s="11"/>
      <c r="B85" s="11"/>
      <c r="C85" s="2">
        <v>6.7</v>
      </c>
      <c r="D85" s="2">
        <v>3.1</v>
      </c>
      <c r="E85" s="2">
        <v>4.7</v>
      </c>
      <c r="F85" s="2">
        <v>1.5</v>
      </c>
      <c r="G85" s="2" t="s">
        <v>10</v>
      </c>
      <c r="I85" s="4">
        <f>COUNTIF($G$8:$G85,I$6)</f>
        <v>0</v>
      </c>
      <c r="J85" s="4">
        <f t="shared" si="9"/>
        <v>0</v>
      </c>
      <c r="L85" s="4">
        <f>COUNTIF($G$8:$G85,L$6)</f>
        <v>45</v>
      </c>
      <c r="M85" s="4">
        <f t="shared" si="10"/>
        <v>0.45781680146110021</v>
      </c>
      <c r="O85" s="4">
        <f>COUNTIF($G$8:$G85,O$6)</f>
        <v>33</v>
      </c>
      <c r="P85" s="4">
        <f t="shared" si="11"/>
        <v>0.52504188825160547</v>
      </c>
      <c r="R85" s="4">
        <f>COUNTA(G$8:G85)</f>
        <v>78</v>
      </c>
      <c r="S85" s="4">
        <f t="shared" si="12"/>
        <v>0.98285868971270562</v>
      </c>
      <c r="U85" s="4">
        <f>COUNTIF($G86:$G$157,U$6)</f>
        <v>0</v>
      </c>
      <c r="V85" s="4">
        <f t="shared" si="13"/>
        <v>0</v>
      </c>
      <c r="X85" s="4">
        <f>COUNTIF($G86:$G$157,X$6)</f>
        <v>5</v>
      </c>
      <c r="Y85" s="4">
        <f t="shared" si="14"/>
        <v>0.48579625539771254</v>
      </c>
      <c r="AA85" s="4">
        <f>COUNTIF($G86:$G$157,AA$6)</f>
        <v>17</v>
      </c>
      <c r="AB85" s="4">
        <f t="shared" si="15"/>
        <v>0.28743041888992199</v>
      </c>
      <c r="AD85" s="4">
        <f>COUNTA($G86:$G$157)</f>
        <v>22</v>
      </c>
      <c r="AE85" s="4">
        <f t="shared" si="16"/>
        <v>0.77322667428763459</v>
      </c>
      <c r="AG85" s="4">
        <f t="shared" si="17"/>
        <v>-0.75608536400034021</v>
      </c>
    </row>
    <row r="86" spans="1:33" x14ac:dyDescent="0.25">
      <c r="A86" s="11"/>
      <c r="B86" s="11"/>
      <c r="C86" s="2">
        <v>6.4</v>
      </c>
      <c r="D86" s="2">
        <v>3.1</v>
      </c>
      <c r="E86" s="2">
        <v>5.5</v>
      </c>
      <c r="F86" s="2">
        <v>1.8</v>
      </c>
      <c r="G86" s="2" t="s">
        <v>11</v>
      </c>
      <c r="I86" s="4">
        <f>COUNTIF($G$8:$G86,I$6)</f>
        <v>0</v>
      </c>
      <c r="J86" s="4">
        <f t="shared" si="9"/>
        <v>0</v>
      </c>
      <c r="L86" s="4">
        <f>COUNTIF($G$8:$G86,L$6)</f>
        <v>45</v>
      </c>
      <c r="M86" s="4">
        <f t="shared" si="10"/>
        <v>0.4624904345966363</v>
      </c>
      <c r="O86" s="4">
        <f>COUNTIF($G$8:$G86,O$6)</f>
        <v>34</v>
      </c>
      <c r="P86" s="4">
        <f t="shared" si="11"/>
        <v>0.52347859285455645</v>
      </c>
      <c r="R86" s="4">
        <f>COUNTA(G$8:G86)</f>
        <v>79</v>
      </c>
      <c r="S86" s="4">
        <f t="shared" si="12"/>
        <v>0.98596902745119275</v>
      </c>
      <c r="U86" s="4">
        <f>COUNTIF($G87:$G$157,U$6)</f>
        <v>0</v>
      </c>
      <c r="V86" s="4">
        <f t="shared" si="13"/>
        <v>0</v>
      </c>
      <c r="X86" s="4">
        <f>COUNTIF($G87:$G$157,X$6)</f>
        <v>5</v>
      </c>
      <c r="Y86" s="4">
        <f t="shared" si="14"/>
        <v>0.49294983997414238</v>
      </c>
      <c r="AA86" s="4">
        <f>COUNTIF($G87:$G$157,AA$6)</f>
        <v>16</v>
      </c>
      <c r="AB86" s="4">
        <f t="shared" si="15"/>
        <v>0.29890851259334122</v>
      </c>
      <c r="AD86" s="4">
        <f>COUNTA($G87:$G$157)</f>
        <v>21</v>
      </c>
      <c r="AE86" s="4">
        <f t="shared" si="16"/>
        <v>0.7918583525674836</v>
      </c>
      <c r="AG86" s="4">
        <f t="shared" si="17"/>
        <v>-0.77782738001867635</v>
      </c>
    </row>
    <row r="87" spans="1:33" x14ac:dyDescent="0.25">
      <c r="A87" s="11"/>
      <c r="B87" s="11"/>
      <c r="C87" s="2">
        <v>6.9</v>
      </c>
      <c r="D87" s="2">
        <v>3.1</v>
      </c>
      <c r="E87" s="2">
        <v>5.4</v>
      </c>
      <c r="F87" s="2">
        <v>2.1</v>
      </c>
      <c r="G87" s="2" t="s">
        <v>11</v>
      </c>
      <c r="I87" s="4">
        <f>COUNTIF($G$8:$G87,I$6)</f>
        <v>0</v>
      </c>
      <c r="J87" s="4">
        <f t="shared" si="9"/>
        <v>0</v>
      </c>
      <c r="L87" s="4">
        <f>COUNTIF($G$8:$G87,L$6)</f>
        <v>45</v>
      </c>
      <c r="M87" s="4">
        <f t="shared" si="10"/>
        <v>0.4669171866886993</v>
      </c>
      <c r="O87" s="4">
        <f>COUNTIF($G$8:$G87,O$6)</f>
        <v>35</v>
      </c>
      <c r="P87" s="4">
        <f t="shared" si="11"/>
        <v>0.52178222159979815</v>
      </c>
      <c r="R87" s="4">
        <f>COUNTA(G$8:G87)</f>
        <v>80</v>
      </c>
      <c r="S87" s="4">
        <f t="shared" si="12"/>
        <v>0.98869940828849745</v>
      </c>
      <c r="U87" s="4">
        <f>COUNTIF($G88:$G$157,U$6)</f>
        <v>0</v>
      </c>
      <c r="V87" s="4">
        <f t="shared" si="13"/>
        <v>0</v>
      </c>
      <c r="X87" s="4">
        <f>COUNTIF($G88:$G$157,X$6)</f>
        <v>5</v>
      </c>
      <c r="Y87" s="4">
        <f t="shared" si="14"/>
        <v>0.5</v>
      </c>
      <c r="AA87" s="4">
        <f>COUNTIF($G88:$G$157,AA$6)</f>
        <v>15</v>
      </c>
      <c r="AB87" s="4">
        <f t="shared" si="15"/>
        <v>0.31127812445913283</v>
      </c>
      <c r="AD87" s="4">
        <f>COUNTA($G88:$G$157)</f>
        <v>20</v>
      </c>
      <c r="AE87" s="4">
        <f t="shared" si="16"/>
        <v>0.81127812445913283</v>
      </c>
      <c r="AG87" s="4">
        <f t="shared" si="17"/>
        <v>-0.79997753274763028</v>
      </c>
    </row>
    <row r="88" spans="1:33" x14ac:dyDescent="0.25">
      <c r="A88" s="11"/>
      <c r="B88" s="11"/>
      <c r="C88" s="2">
        <v>6.9</v>
      </c>
      <c r="D88" s="2">
        <v>3.1</v>
      </c>
      <c r="E88" s="2">
        <v>5.0999999999999996</v>
      </c>
      <c r="F88" s="2">
        <v>2.2999999999999998</v>
      </c>
      <c r="G88" s="2" t="s">
        <v>11</v>
      </c>
      <c r="I88" s="4">
        <f>COUNTIF($G$8:$G88,I$6)</f>
        <v>0</v>
      </c>
      <c r="J88" s="4">
        <f t="shared" si="9"/>
        <v>0</v>
      </c>
      <c r="L88" s="4">
        <f>COUNTIF($G$8:$G88,L$6)</f>
        <v>45</v>
      </c>
      <c r="M88" s="4">
        <f t="shared" si="10"/>
        <v>0.4711093925305278</v>
      </c>
      <c r="O88" s="4">
        <f>COUNTIF($G$8:$G88,O$6)</f>
        <v>36</v>
      </c>
      <c r="P88" s="4">
        <f t="shared" si="11"/>
        <v>0.51996666730769436</v>
      </c>
      <c r="R88" s="4">
        <f>COUNTA(G$8:G88)</f>
        <v>81</v>
      </c>
      <c r="S88" s="4">
        <f t="shared" si="12"/>
        <v>0.99107605983822222</v>
      </c>
      <c r="U88" s="4">
        <f>COUNTIF($G89:$G$157,U$6)</f>
        <v>0</v>
      </c>
      <c r="V88" s="4">
        <f t="shared" si="13"/>
        <v>0</v>
      </c>
      <c r="X88" s="4">
        <f>COUNTIF($G89:$G$157,X$6)</f>
        <v>5</v>
      </c>
      <c r="Y88" s="4">
        <f t="shared" si="14"/>
        <v>0.50684195225163775</v>
      </c>
      <c r="AA88" s="4">
        <f>COUNTIF($G89:$G$157,AA$6)</f>
        <v>14</v>
      </c>
      <c r="AB88" s="4">
        <f t="shared" si="15"/>
        <v>0.32463243575809159</v>
      </c>
      <c r="AD88" s="4">
        <f>COUNTA($G89:$G$157)</f>
        <v>19</v>
      </c>
      <c r="AE88" s="4">
        <f t="shared" si="16"/>
        <v>0.83147438800972928</v>
      </c>
      <c r="AG88" s="4">
        <f t="shared" si="17"/>
        <v>-0.8225504478479515</v>
      </c>
    </row>
    <row r="89" spans="1:33" x14ac:dyDescent="0.25">
      <c r="A89" s="11"/>
      <c r="B89" s="11"/>
      <c r="C89" s="2">
        <v>6.7</v>
      </c>
      <c r="D89" s="2">
        <v>3.1</v>
      </c>
      <c r="E89" s="2">
        <v>5.6</v>
      </c>
      <c r="F89" s="2">
        <v>2.4</v>
      </c>
      <c r="G89" s="2" t="s">
        <v>11</v>
      </c>
      <c r="I89" s="4">
        <f>COUNTIF($G$8:$G89,I$6)</f>
        <v>0</v>
      </c>
      <c r="J89" s="4">
        <f t="shared" si="9"/>
        <v>0</v>
      </c>
      <c r="L89" s="4">
        <f>COUNTIF($G$8:$G89,L$6)</f>
        <v>45</v>
      </c>
      <c r="M89" s="4">
        <f t="shared" si="10"/>
        <v>0.47507866918266345</v>
      </c>
      <c r="O89" s="4">
        <f>COUNTIF($G$8:$G89,O$6)</f>
        <v>37</v>
      </c>
      <c r="P89" s="4">
        <f t="shared" si="11"/>
        <v>0.51804450783656042</v>
      </c>
      <c r="R89" s="4">
        <f>COUNTA(G$8:G89)</f>
        <v>82</v>
      </c>
      <c r="S89" s="4">
        <f t="shared" si="12"/>
        <v>0.99312317701922392</v>
      </c>
      <c r="U89" s="4">
        <f>COUNTIF($G90:$G$157,U$6)</f>
        <v>0</v>
      </c>
      <c r="V89" s="4">
        <f t="shared" si="13"/>
        <v>0</v>
      </c>
      <c r="X89" s="4">
        <f>COUNTIF($G90:$G$157,X$6)</f>
        <v>5</v>
      </c>
      <c r="Y89" s="4">
        <f t="shared" si="14"/>
        <v>0.51333247404304172</v>
      </c>
      <c r="AA89" s="4">
        <f>COUNTIF($G90:$G$157,AA$6)</f>
        <v>13</v>
      </c>
      <c r="AB89" s="4">
        <f t="shared" si="15"/>
        <v>0.3390727046064369</v>
      </c>
      <c r="AD89" s="4">
        <f>COUNTA($G90:$G$157)</f>
        <v>18</v>
      </c>
      <c r="AE89" s="4">
        <f t="shared" si="16"/>
        <v>0.85240517864947862</v>
      </c>
      <c r="AG89" s="4">
        <f t="shared" si="17"/>
        <v>-0.84552835566870255</v>
      </c>
    </row>
    <row r="90" spans="1:33" x14ac:dyDescent="0.25">
      <c r="C90" s="2">
        <v>7</v>
      </c>
      <c r="D90" s="2">
        <v>3.2</v>
      </c>
      <c r="E90" s="2">
        <v>4.7</v>
      </c>
      <c r="F90" s="2">
        <v>1.4</v>
      </c>
      <c r="G90" s="2" t="s">
        <v>10</v>
      </c>
      <c r="I90" s="4">
        <f>COUNTIF($G$8:$G90,I$6)</f>
        <v>0</v>
      </c>
      <c r="J90" s="4">
        <f t="shared" si="9"/>
        <v>0</v>
      </c>
      <c r="L90" s="4">
        <f>COUNTIF($G$8:$G90,L$6)</f>
        <v>46</v>
      </c>
      <c r="M90" s="4">
        <f t="shared" si="10"/>
        <v>0.47190317907633667</v>
      </c>
      <c r="O90" s="4">
        <f>COUNTIF($G$8:$G90,O$6)</f>
        <v>37</v>
      </c>
      <c r="P90" s="4">
        <f t="shared" si="11"/>
        <v>0.51959860760921783</v>
      </c>
      <c r="R90" s="4">
        <f>COUNTA(G$8:G90)</f>
        <v>83</v>
      </c>
      <c r="S90" s="4">
        <f t="shared" si="12"/>
        <v>0.99150178668555444</v>
      </c>
      <c r="U90" s="4">
        <f>COUNTIF($G91:$G$157,U$6)</f>
        <v>0</v>
      </c>
      <c r="V90" s="4">
        <f t="shared" si="13"/>
        <v>0</v>
      </c>
      <c r="X90" s="4">
        <f>COUNTIF($G91:$G$157,X$6)</f>
        <v>4</v>
      </c>
      <c r="Y90" s="4">
        <f t="shared" si="14"/>
        <v>0.49116772735302106</v>
      </c>
      <c r="AA90" s="4">
        <f>COUNTIF($G91:$G$157,AA$6)</f>
        <v>13</v>
      </c>
      <c r="AB90" s="4">
        <f t="shared" si="15"/>
        <v>0.29595885884824796</v>
      </c>
      <c r="AD90" s="4">
        <f>COUNTA($G91:$G$157)</f>
        <v>17</v>
      </c>
      <c r="AE90" s="4">
        <f t="shared" si="16"/>
        <v>0.78712658620126907</v>
      </c>
      <c r="AG90" s="4">
        <f t="shared" si="17"/>
        <v>-0.77862837288682352</v>
      </c>
    </row>
    <row r="91" spans="1:33" x14ac:dyDescent="0.25">
      <c r="C91" s="2">
        <v>6.4</v>
      </c>
      <c r="D91" s="2">
        <v>3.2</v>
      </c>
      <c r="E91" s="2">
        <v>4.5</v>
      </c>
      <c r="F91" s="2">
        <v>1.5</v>
      </c>
      <c r="G91" s="2" t="s">
        <v>10</v>
      </c>
      <c r="I91" s="4">
        <f>COUNTIF($G$8:$G91,I$6)</f>
        <v>0</v>
      </c>
      <c r="J91" s="4">
        <f t="shared" si="9"/>
        <v>0</v>
      </c>
      <c r="L91" s="4">
        <f>COUNTIF($G$8:$G91,L$6)</f>
        <v>47</v>
      </c>
      <c r="M91" s="4">
        <f t="shared" si="10"/>
        <v>0.46872908144943787</v>
      </c>
      <c r="O91" s="4">
        <f>COUNTIF($G$8:$G91,O$6)</f>
        <v>37</v>
      </c>
      <c r="P91" s="4">
        <f t="shared" si="11"/>
        <v>0.52102345374455938</v>
      </c>
      <c r="R91" s="4">
        <f>COUNTA(G$8:G91)</f>
        <v>84</v>
      </c>
      <c r="S91" s="4">
        <f t="shared" si="12"/>
        <v>0.98975253519399731</v>
      </c>
      <c r="U91" s="4">
        <f>COUNTIF($G92:$G$157,U$6)</f>
        <v>0</v>
      </c>
      <c r="V91" s="4">
        <f t="shared" si="13"/>
        <v>0</v>
      </c>
      <c r="X91" s="4">
        <f>COUNTIF($G92:$G$157,X$6)</f>
        <v>3</v>
      </c>
      <c r="Y91" s="4">
        <f t="shared" si="14"/>
        <v>0.45281953111478324</v>
      </c>
      <c r="AA91" s="4">
        <f>COUNTIF($G92:$G$157,AA$6)</f>
        <v>13</v>
      </c>
      <c r="AB91" s="4">
        <f t="shared" si="15"/>
        <v>0.2433927290103626</v>
      </c>
      <c r="AD91" s="4">
        <f>COUNTA($G92:$G$157)</f>
        <v>16</v>
      </c>
      <c r="AE91" s="4">
        <f t="shared" si="16"/>
        <v>0.69621226012514581</v>
      </c>
      <c r="AG91" s="4">
        <f t="shared" si="17"/>
        <v>-0.68596479531914312</v>
      </c>
    </row>
    <row r="92" spans="1:33" x14ac:dyDescent="0.25">
      <c r="A92" s="11"/>
      <c r="B92" s="11"/>
      <c r="C92" s="4">
        <v>5.9</v>
      </c>
      <c r="D92" s="4">
        <v>3.2</v>
      </c>
      <c r="E92" s="4">
        <v>4.8</v>
      </c>
      <c r="F92" s="4">
        <v>1.8</v>
      </c>
      <c r="G92" s="4" t="s">
        <v>10</v>
      </c>
      <c r="I92" s="4">
        <f>COUNTIF($G$8:$G92,I$6)</f>
        <v>0</v>
      </c>
      <c r="J92" s="4">
        <f t="shared" si="9"/>
        <v>0</v>
      </c>
      <c r="L92" s="4">
        <f>COUNTIF($G$8:$G92,L$6)</f>
        <v>48</v>
      </c>
      <c r="M92" s="4">
        <f t="shared" si="10"/>
        <v>0.46555958705875516</v>
      </c>
      <c r="O92" s="4">
        <f>COUNTIF($G$8:$G92,O$6)</f>
        <v>37</v>
      </c>
      <c r="P92" s="4">
        <f t="shared" si="11"/>
        <v>0.52232576598616265</v>
      </c>
      <c r="R92" s="4">
        <f>COUNTA(G$8:G92)</f>
        <v>85</v>
      </c>
      <c r="S92" s="4">
        <f t="shared" si="12"/>
        <v>0.98788535304491787</v>
      </c>
      <c r="U92" s="4">
        <f>COUNTIF($G93:$G$157,U$6)</f>
        <v>0</v>
      </c>
      <c r="V92" s="4">
        <f t="shared" si="13"/>
        <v>0</v>
      </c>
      <c r="X92" s="4">
        <f>COUNTIF($G93:$G$157,X$6)</f>
        <v>2</v>
      </c>
      <c r="Y92" s="4">
        <f t="shared" si="14"/>
        <v>0.3875854127478025</v>
      </c>
      <c r="AA92" s="4">
        <f>COUNTIF($G93:$G$157,AA$6)</f>
        <v>13</v>
      </c>
      <c r="AB92" s="4">
        <f t="shared" si="15"/>
        <v>0.17892409380510282</v>
      </c>
      <c r="AD92" s="4">
        <f>COUNTA($G93:$G$157)</f>
        <v>15</v>
      </c>
      <c r="AE92" s="4">
        <f t="shared" si="16"/>
        <v>0.56650950655290533</v>
      </c>
      <c r="AG92" s="4">
        <f t="shared" si="17"/>
        <v>-0.5543948595978232</v>
      </c>
    </row>
    <row r="93" spans="1:33" x14ac:dyDescent="0.25">
      <c r="A93" s="11"/>
      <c r="B93" s="11"/>
      <c r="C93" s="2">
        <v>7.2</v>
      </c>
      <c r="D93" s="2">
        <v>3.2</v>
      </c>
      <c r="E93" s="2">
        <v>6</v>
      </c>
      <c r="F93" s="2">
        <v>1.8</v>
      </c>
      <c r="G93" s="2" t="s">
        <v>11</v>
      </c>
      <c r="I93" s="4">
        <f>COUNTIF($G$8:$G93,I$6)</f>
        <v>0</v>
      </c>
      <c r="J93" s="4">
        <f t="shared" si="9"/>
        <v>0</v>
      </c>
      <c r="L93" s="4">
        <f>COUNTIF($G$8:$G93,L$6)</f>
        <v>48</v>
      </c>
      <c r="M93" s="4">
        <f t="shared" si="10"/>
        <v>0.4695640487335489</v>
      </c>
      <c r="O93" s="4">
        <f>COUNTIF($G$8:$G93,O$6)</f>
        <v>38</v>
      </c>
      <c r="P93" s="4">
        <f t="shared" si="11"/>
        <v>0.52066064148631952</v>
      </c>
      <c r="R93" s="4">
        <f>COUNTA(G$8:G93)</f>
        <v>86</v>
      </c>
      <c r="S93" s="4">
        <f t="shared" si="12"/>
        <v>0.99022469021986836</v>
      </c>
      <c r="U93" s="4">
        <f>COUNTIF($G94:$G$157,U$6)</f>
        <v>0</v>
      </c>
      <c r="V93" s="4">
        <f t="shared" si="13"/>
        <v>0</v>
      </c>
      <c r="X93" s="4">
        <f>COUNTIF($G94:$G$157,X$6)</f>
        <v>2</v>
      </c>
      <c r="Y93" s="4">
        <f t="shared" si="14"/>
        <v>0.40105070315108637</v>
      </c>
      <c r="AA93" s="4">
        <f>COUNTIF($G94:$G$157,AA$6)</f>
        <v>12</v>
      </c>
      <c r="AB93" s="4">
        <f t="shared" si="15"/>
        <v>0.19062207543124116</v>
      </c>
      <c r="AD93" s="4">
        <f>COUNTA($G94:$G$157)</f>
        <v>14</v>
      </c>
      <c r="AE93" s="4">
        <f t="shared" si="16"/>
        <v>0.59167277858232747</v>
      </c>
      <c r="AG93" s="4">
        <f t="shared" si="17"/>
        <v>-0.58189746880219584</v>
      </c>
    </row>
    <row r="94" spans="1:33" x14ac:dyDescent="0.25">
      <c r="A94" s="11"/>
      <c r="B94" s="11"/>
      <c r="C94" s="2">
        <v>6.5</v>
      </c>
      <c r="D94" s="2">
        <v>3.2</v>
      </c>
      <c r="E94" s="2">
        <v>5.0999999999999996</v>
      </c>
      <c r="F94" s="2">
        <v>2</v>
      </c>
      <c r="G94" s="2" t="s">
        <v>11</v>
      </c>
      <c r="I94" s="4">
        <f>COUNTIF($G$8:$G94,I$6)</f>
        <v>0</v>
      </c>
      <c r="J94" s="4">
        <f t="shared" si="9"/>
        <v>0</v>
      </c>
      <c r="L94" s="4">
        <f>COUNTIF($G$8:$G94,L$6)</f>
        <v>48</v>
      </c>
      <c r="M94" s="4">
        <f t="shared" si="10"/>
        <v>0.47336882489797077</v>
      </c>
      <c r="O94" s="4">
        <f>COUNTIF($G$8:$G94,O$6)</f>
        <v>39</v>
      </c>
      <c r="P94" s="4">
        <f t="shared" si="11"/>
        <v>0.51889781382152544</v>
      </c>
      <c r="R94" s="4">
        <f>COUNTA(G$8:G94)</f>
        <v>87</v>
      </c>
      <c r="S94" s="4">
        <f t="shared" si="12"/>
        <v>0.99226663871949627</v>
      </c>
      <c r="U94" s="4">
        <f>COUNTIF($G95:$G$157,U$6)</f>
        <v>0</v>
      </c>
      <c r="V94" s="4">
        <f t="shared" si="13"/>
        <v>0</v>
      </c>
      <c r="X94" s="4">
        <f>COUNTIF($G95:$G$157,X$6)</f>
        <v>2</v>
      </c>
      <c r="Y94" s="4">
        <f t="shared" si="14"/>
        <v>0.4154522643293988</v>
      </c>
      <c r="AA94" s="4">
        <f>COUNTIF($G95:$G$157,AA$6)</f>
        <v>11</v>
      </c>
      <c r="AB94" s="4">
        <f t="shared" si="15"/>
        <v>0.20392993034936494</v>
      </c>
      <c r="AD94" s="4">
        <f>COUNTA($G95:$G$157)</f>
        <v>13</v>
      </c>
      <c r="AE94" s="4">
        <f t="shared" si="16"/>
        <v>0.61938219467876376</v>
      </c>
      <c r="AG94" s="4">
        <f t="shared" si="17"/>
        <v>-0.61164883339826004</v>
      </c>
    </row>
    <row r="95" spans="1:33" x14ac:dyDescent="0.25">
      <c r="A95" s="11"/>
      <c r="B95" s="11"/>
      <c r="C95" s="2">
        <v>6.4</v>
      </c>
      <c r="D95" s="2">
        <v>3.2</v>
      </c>
      <c r="E95" s="2">
        <v>5.3</v>
      </c>
      <c r="F95" s="2">
        <v>2.2999999999999998</v>
      </c>
      <c r="G95" s="2" t="s">
        <v>11</v>
      </c>
      <c r="I95" s="4">
        <f>COUNTIF($G$8:$G95,I$6)</f>
        <v>0</v>
      </c>
      <c r="J95" s="4">
        <f t="shared" si="9"/>
        <v>0</v>
      </c>
      <c r="L95" s="4">
        <f>COUNTIF($G$8:$G95,L$6)</f>
        <v>48</v>
      </c>
      <c r="M95" s="4">
        <f t="shared" si="10"/>
        <v>0.47698315522698609</v>
      </c>
      <c r="O95" s="4">
        <f>COUNTIF($G$8:$G95,O$6)</f>
        <v>40</v>
      </c>
      <c r="P95" s="4">
        <f t="shared" si="11"/>
        <v>0.51704705624997038</v>
      </c>
      <c r="R95" s="4">
        <f>COUNTA(G$8:G95)</f>
        <v>88</v>
      </c>
      <c r="S95" s="4">
        <f t="shared" si="12"/>
        <v>0.99403021147695647</v>
      </c>
      <c r="U95" s="4">
        <f>COUNTIF($G96:$G$157,U$6)</f>
        <v>0</v>
      </c>
      <c r="V95" s="4">
        <f t="shared" si="13"/>
        <v>0</v>
      </c>
      <c r="X95" s="4">
        <f>COUNTIF($G96:$G$157,X$6)</f>
        <v>2</v>
      </c>
      <c r="Y95" s="4">
        <f t="shared" si="14"/>
        <v>0.43082708345352599</v>
      </c>
      <c r="AA95" s="4">
        <f>COUNTIF($G96:$G$157,AA$6)</f>
        <v>10</v>
      </c>
      <c r="AB95" s="4">
        <f t="shared" si="15"/>
        <v>0.21919533819482817</v>
      </c>
      <c r="AD95" s="4">
        <f>COUNTA($G96:$G$157)</f>
        <v>12</v>
      </c>
      <c r="AE95" s="4">
        <f t="shared" si="16"/>
        <v>0.65002242164835411</v>
      </c>
      <c r="AG95" s="4">
        <f t="shared" si="17"/>
        <v>-0.64405263312531058</v>
      </c>
    </row>
    <row r="96" spans="1:33" x14ac:dyDescent="0.25">
      <c r="A96" s="11"/>
      <c r="B96" s="11"/>
      <c r="C96" s="2">
        <v>6.9</v>
      </c>
      <c r="D96" s="2">
        <v>3.2</v>
      </c>
      <c r="E96" s="2">
        <v>5.7</v>
      </c>
      <c r="F96" s="2">
        <v>2.2999999999999998</v>
      </c>
      <c r="G96" s="2" t="s">
        <v>11</v>
      </c>
      <c r="I96" s="4">
        <f>COUNTIF($G$8:$G96,I$6)</f>
        <v>0</v>
      </c>
      <c r="J96" s="4">
        <f t="shared" si="9"/>
        <v>0</v>
      </c>
      <c r="L96" s="4">
        <f>COUNTIF($G$8:$G96,L$6)</f>
        <v>48</v>
      </c>
      <c r="M96" s="4">
        <f t="shared" si="10"/>
        <v>0.48041578260417528</v>
      </c>
      <c r="O96" s="4">
        <f>COUNTIF($G$8:$G96,O$6)</f>
        <v>41</v>
      </c>
      <c r="P96" s="4">
        <f t="shared" si="11"/>
        <v>0.51511728629529074</v>
      </c>
      <c r="R96" s="4">
        <f>COUNTA(G$8:G96)</f>
        <v>89</v>
      </c>
      <c r="S96" s="4">
        <f t="shared" si="12"/>
        <v>0.99553306889946602</v>
      </c>
      <c r="U96" s="4">
        <f>COUNTIF($G97:$G$157,U$6)</f>
        <v>0</v>
      </c>
      <c r="V96" s="4">
        <f t="shared" si="13"/>
        <v>0</v>
      </c>
      <c r="X96" s="4">
        <f>COUNTIF($G97:$G$157,X$6)</f>
        <v>2</v>
      </c>
      <c r="Y96" s="4">
        <f t="shared" si="14"/>
        <v>0.44716938520678134</v>
      </c>
      <c r="AA96" s="4">
        <f>COUNTIF($G97:$G$157,AA$6)</f>
        <v>9</v>
      </c>
      <c r="AB96" s="4">
        <f t="shared" si="15"/>
        <v>0.23686905043226034</v>
      </c>
      <c r="AD96" s="4">
        <f>COUNTA($G97:$G$157)</f>
        <v>11</v>
      </c>
      <c r="AE96" s="4">
        <f t="shared" si="16"/>
        <v>0.68403843563904165</v>
      </c>
      <c r="AG96" s="4">
        <f t="shared" si="17"/>
        <v>-0.67957150453850768</v>
      </c>
    </row>
    <row r="97" spans="1:33" x14ac:dyDescent="0.25">
      <c r="A97" s="11"/>
      <c r="B97" s="11"/>
      <c r="C97" s="2">
        <v>6.8</v>
      </c>
      <c r="D97" s="2">
        <v>3.2</v>
      </c>
      <c r="E97" s="2">
        <v>5.9</v>
      </c>
      <c r="F97" s="2">
        <v>2.2999999999999998</v>
      </c>
      <c r="G97" s="2" t="s">
        <v>11</v>
      </c>
      <c r="I97" s="4">
        <f>COUNTIF($G$8:$G97,I$6)</f>
        <v>0</v>
      </c>
      <c r="J97" s="4">
        <f t="shared" si="9"/>
        <v>0</v>
      </c>
      <c r="L97" s="4">
        <f>COUNTIF($G$8:$G97,L$6)</f>
        <v>48</v>
      </c>
      <c r="M97" s="4">
        <f t="shared" si="10"/>
        <v>0.48367498432454331</v>
      </c>
      <c r="O97" s="4">
        <f>COUNTIF($G$8:$G97,O$6)</f>
        <v>42</v>
      </c>
      <c r="P97" s="4">
        <f t="shared" si="11"/>
        <v>0.51311664765709331</v>
      </c>
      <c r="R97" s="4">
        <f>COUNTA(G$8:G97)</f>
        <v>90</v>
      </c>
      <c r="S97" s="4">
        <f t="shared" si="12"/>
        <v>0.99679163198163656</v>
      </c>
      <c r="U97" s="4">
        <f>COUNTIF($G98:$G$157,U$6)</f>
        <v>0</v>
      </c>
      <c r="V97" s="4">
        <f t="shared" si="13"/>
        <v>0</v>
      </c>
      <c r="X97" s="4">
        <f>COUNTIF($G98:$G$157,X$6)</f>
        <v>2</v>
      </c>
      <c r="Y97" s="4">
        <f t="shared" si="14"/>
        <v>0.46438561897747244</v>
      </c>
      <c r="AA97" s="4">
        <f>COUNTIF($G98:$G$157,AA$6)</f>
        <v>8</v>
      </c>
      <c r="AB97" s="4">
        <f t="shared" si="15"/>
        <v>0.25754247590988982</v>
      </c>
      <c r="AD97" s="4">
        <f>COUNTA($G98:$G$157)</f>
        <v>10</v>
      </c>
      <c r="AE97" s="4">
        <f t="shared" si="16"/>
        <v>0.72192809488736231</v>
      </c>
      <c r="AG97" s="4">
        <f t="shared" si="17"/>
        <v>-0.71871972686899888</v>
      </c>
    </row>
    <row r="98" spans="1:33" x14ac:dyDescent="0.25">
      <c r="A98" s="11"/>
      <c r="B98" s="11"/>
      <c r="C98" s="4">
        <v>6.3</v>
      </c>
      <c r="D98" s="4">
        <v>3.3</v>
      </c>
      <c r="E98" s="4">
        <v>4.7</v>
      </c>
      <c r="F98" s="4">
        <v>1.6</v>
      </c>
      <c r="G98" s="4" t="s">
        <v>10</v>
      </c>
      <c r="I98" s="4">
        <f>COUNTIF($G$8:$G98,I$6)</f>
        <v>0</v>
      </c>
      <c r="J98" s="4">
        <f t="shared" si="9"/>
        <v>0</v>
      </c>
      <c r="L98" s="4">
        <f>COUNTIF($G$8:$G98,L$6)</f>
        <v>49</v>
      </c>
      <c r="M98" s="4">
        <f t="shared" si="10"/>
        <v>0.48089181327572439</v>
      </c>
      <c r="O98" s="4">
        <f>COUNTIF($G$8:$G98,O$6)</f>
        <v>42</v>
      </c>
      <c r="P98" s="4">
        <f t="shared" si="11"/>
        <v>0.51483563880920125</v>
      </c>
      <c r="R98" s="4">
        <f>COUNTA(G$8:G98)</f>
        <v>91</v>
      </c>
      <c r="S98" s="4">
        <f t="shared" si="12"/>
        <v>0.99572745208492563</v>
      </c>
      <c r="U98" s="4">
        <f>COUNTIF($G99:$G$157,U$6)</f>
        <v>0</v>
      </c>
      <c r="V98" s="4">
        <f t="shared" si="13"/>
        <v>0</v>
      </c>
      <c r="X98" s="4">
        <f>COUNTIF($G99:$G$157,X$6)</f>
        <v>1</v>
      </c>
      <c r="Y98" s="4">
        <f t="shared" si="14"/>
        <v>0.3522138890491458</v>
      </c>
      <c r="AA98" s="4">
        <f>COUNTIF($G99:$G$157,AA$6)</f>
        <v>8</v>
      </c>
      <c r="AB98" s="4">
        <f t="shared" si="15"/>
        <v>0.15104444572649994</v>
      </c>
      <c r="AD98" s="4">
        <f>COUNTA($G99:$G$157)</f>
        <v>9</v>
      </c>
      <c r="AE98" s="4">
        <f t="shared" si="16"/>
        <v>0.50325833477564574</v>
      </c>
      <c r="AG98" s="4">
        <f t="shared" si="17"/>
        <v>-0.49898578686057138</v>
      </c>
    </row>
    <row r="99" spans="1:33" x14ac:dyDescent="0.25">
      <c r="A99" s="11"/>
      <c r="B99" s="11"/>
      <c r="C99" s="2">
        <v>6.7</v>
      </c>
      <c r="D99" s="2">
        <v>3.3</v>
      </c>
      <c r="E99" s="2">
        <v>5.7</v>
      </c>
      <c r="F99" s="2">
        <v>2.1</v>
      </c>
      <c r="G99" s="2" t="s">
        <v>11</v>
      </c>
      <c r="I99" s="4">
        <f>COUNTIF($G$8:$G99,I$6)</f>
        <v>0</v>
      </c>
      <c r="J99" s="4">
        <f t="shared" si="9"/>
        <v>0</v>
      </c>
      <c r="L99" s="4">
        <f>COUNTIF($G$8:$G99,L$6)</f>
        <v>49</v>
      </c>
      <c r="M99" s="4">
        <f t="shared" si="10"/>
        <v>0.48406253788204812</v>
      </c>
      <c r="O99" s="4">
        <f>COUNTIF($G$8:$G99,O$6)</f>
        <v>43</v>
      </c>
      <c r="P99" s="4">
        <f t="shared" si="11"/>
        <v>0.51286717019849282</v>
      </c>
      <c r="R99" s="4">
        <f>COUNTA(G$8:G99)</f>
        <v>92</v>
      </c>
      <c r="S99" s="4">
        <f t="shared" si="12"/>
        <v>0.99692970808054093</v>
      </c>
      <c r="U99" s="4">
        <f>COUNTIF($G100:$G$157,U$6)</f>
        <v>0</v>
      </c>
      <c r="V99" s="4">
        <f t="shared" si="13"/>
        <v>0</v>
      </c>
      <c r="X99" s="4">
        <f>COUNTIF($G100:$G$157,X$6)</f>
        <v>1</v>
      </c>
      <c r="Y99" s="4">
        <f t="shared" si="14"/>
        <v>0.375</v>
      </c>
      <c r="AA99" s="4">
        <f>COUNTIF($G100:$G$157,AA$6)</f>
        <v>7</v>
      </c>
      <c r="AB99" s="4">
        <f t="shared" si="15"/>
        <v>0.16856444319959643</v>
      </c>
      <c r="AD99" s="4">
        <f>COUNTA($G100:$G$157)</f>
        <v>8</v>
      </c>
      <c r="AE99" s="4">
        <f t="shared" si="16"/>
        <v>0.5435644431995964</v>
      </c>
      <c r="AG99" s="4">
        <f t="shared" si="17"/>
        <v>-0.54049415128013734</v>
      </c>
    </row>
    <row r="100" spans="1:33" x14ac:dyDescent="0.25">
      <c r="A100" s="11"/>
      <c r="B100" s="11"/>
      <c r="C100" s="2">
        <v>6.3</v>
      </c>
      <c r="D100" s="2">
        <v>3.3</v>
      </c>
      <c r="E100" s="2">
        <v>6</v>
      </c>
      <c r="F100" s="2">
        <v>2.5</v>
      </c>
      <c r="G100" s="2" t="s">
        <v>11</v>
      </c>
      <c r="I100" s="4">
        <f>COUNTIF($G$8:$G100,I$6)</f>
        <v>0</v>
      </c>
      <c r="J100" s="4">
        <f t="shared" si="9"/>
        <v>0</v>
      </c>
      <c r="L100" s="4">
        <f>COUNTIF($G$8:$G100,L$6)</f>
        <v>49</v>
      </c>
      <c r="M100" s="4">
        <f t="shared" si="10"/>
        <v>0.48707526217901442</v>
      </c>
      <c r="O100" s="4">
        <f>COUNTIF($G$8:$G100,O$6)</f>
        <v>44</v>
      </c>
      <c r="P100" s="4">
        <f t="shared" si="11"/>
        <v>0.51083867170658392</v>
      </c>
      <c r="R100" s="4">
        <f>COUNTA(G$8:G100)</f>
        <v>93</v>
      </c>
      <c r="S100" s="4">
        <f t="shared" si="12"/>
        <v>0.99791393388559835</v>
      </c>
      <c r="U100" s="4">
        <f>COUNTIF($G101:$G$157,U$6)</f>
        <v>0</v>
      </c>
      <c r="V100" s="4">
        <f t="shared" si="13"/>
        <v>0</v>
      </c>
      <c r="X100" s="4">
        <f>COUNTIF($G101:$G$157,X$6)</f>
        <v>1</v>
      </c>
      <c r="Y100" s="4">
        <f t="shared" si="14"/>
        <v>0.40105070315108637</v>
      </c>
      <c r="AA100" s="4">
        <f>COUNTIF($G101:$G$157,AA$6)</f>
        <v>6</v>
      </c>
      <c r="AB100" s="4">
        <f t="shared" si="15"/>
        <v>0.19062207543124116</v>
      </c>
      <c r="AD100" s="4">
        <f>COUNTA($G101:$G$157)</f>
        <v>7</v>
      </c>
      <c r="AE100" s="4">
        <f t="shared" si="16"/>
        <v>0.59167277858232747</v>
      </c>
      <c r="AG100" s="4">
        <f t="shared" si="17"/>
        <v>-0.58958671246792582</v>
      </c>
    </row>
    <row r="101" spans="1:33" x14ac:dyDescent="0.25">
      <c r="A101" s="11"/>
      <c r="B101" s="11"/>
      <c r="C101" s="2">
        <v>6.7</v>
      </c>
      <c r="D101" s="2">
        <v>3.3</v>
      </c>
      <c r="E101" s="2">
        <v>5.7</v>
      </c>
      <c r="F101" s="2">
        <v>2.5</v>
      </c>
      <c r="G101" s="2" t="s">
        <v>11</v>
      </c>
      <c r="I101" s="4">
        <f>COUNTIF($G$8:$G101,I$6)</f>
        <v>0</v>
      </c>
      <c r="J101" s="4">
        <f t="shared" si="9"/>
        <v>0</v>
      </c>
      <c r="L101" s="4">
        <f>COUNTIF($G$8:$G101,L$6)</f>
        <v>49</v>
      </c>
      <c r="M101" s="4">
        <f t="shared" si="10"/>
        <v>0.48993692947403222</v>
      </c>
      <c r="O101" s="4">
        <f>COUNTIF($G$8:$G101,O$6)</f>
        <v>45</v>
      </c>
      <c r="P101" s="4">
        <f t="shared" si="11"/>
        <v>0.50875647862402473</v>
      </c>
      <c r="R101" s="4">
        <f>COUNTA(G$8:G101)</f>
        <v>94</v>
      </c>
      <c r="S101" s="4">
        <f t="shared" si="12"/>
        <v>0.99869340809805696</v>
      </c>
      <c r="U101" s="4">
        <f>COUNTIF($G102:$G$157,U$6)</f>
        <v>0</v>
      </c>
      <c r="V101" s="4">
        <f t="shared" si="13"/>
        <v>0</v>
      </c>
      <c r="X101" s="4">
        <f>COUNTIF($G102:$G$157,X$6)</f>
        <v>1</v>
      </c>
      <c r="Y101" s="4">
        <f t="shared" si="14"/>
        <v>0.43082708345352599</v>
      </c>
      <c r="AA101" s="4">
        <f>COUNTIF($G102:$G$157,AA$6)</f>
        <v>5</v>
      </c>
      <c r="AB101" s="4">
        <f t="shared" si="15"/>
        <v>0.21919533819482817</v>
      </c>
      <c r="AD101" s="4">
        <f>COUNTA($G102:$G$157)</f>
        <v>6</v>
      </c>
      <c r="AE101" s="4">
        <f t="shared" si="16"/>
        <v>0.65002242164835411</v>
      </c>
      <c r="AG101" s="4">
        <f t="shared" si="17"/>
        <v>-0.64871582974641107</v>
      </c>
    </row>
    <row r="102" spans="1:33" s="17" customFormat="1" x14ac:dyDescent="0.25">
      <c r="A102" s="18"/>
      <c r="B102" s="18"/>
      <c r="C102" s="17">
        <v>6</v>
      </c>
      <c r="D102" s="17">
        <v>3.4</v>
      </c>
      <c r="E102" s="17">
        <v>4.5</v>
      </c>
      <c r="F102" s="17">
        <v>1.6</v>
      </c>
      <c r="G102" s="17" t="s">
        <v>10</v>
      </c>
      <c r="I102" s="17">
        <f>COUNTIF($G$8:$G102,I$6)</f>
        <v>0</v>
      </c>
      <c r="J102" s="17">
        <f t="shared" si="9"/>
        <v>0</v>
      </c>
      <c r="L102" s="17">
        <f>COUNTIF($G$8:$G102,L$6)</f>
        <v>50</v>
      </c>
      <c r="M102" s="17">
        <f t="shared" si="10"/>
        <v>0.48736811502959115</v>
      </c>
      <c r="O102" s="17">
        <f>COUNTIF($G$8:$G102,O$6)</f>
        <v>45</v>
      </c>
      <c r="P102" s="17">
        <f t="shared" si="11"/>
        <v>0.51063276884270836</v>
      </c>
      <c r="R102" s="17">
        <f>COUNTA(G$8:G102)</f>
        <v>95</v>
      </c>
      <c r="S102" s="17">
        <f t="shared" si="12"/>
        <v>0.99800088387229957</v>
      </c>
      <c r="U102" s="17">
        <f>COUNTIF($G103:$G$157,U$6)</f>
        <v>0</v>
      </c>
      <c r="V102" s="17">
        <f t="shared" si="13"/>
        <v>0</v>
      </c>
      <c r="X102" s="17">
        <f>COUNTIF($G103:$G$157,X$6)</f>
        <v>0</v>
      </c>
      <c r="Y102" s="17">
        <f t="shared" si="14"/>
        <v>0</v>
      </c>
      <c r="AA102" s="17">
        <f>COUNTIF($G103:$G$157,AA$6)</f>
        <v>5</v>
      </c>
      <c r="AB102" s="17">
        <f t="shared" si="15"/>
        <v>0</v>
      </c>
      <c r="AD102" s="17">
        <f>COUNTA($G103:$G$157)</f>
        <v>5</v>
      </c>
      <c r="AE102" s="17">
        <f t="shared" si="16"/>
        <v>0</v>
      </c>
      <c r="AG102" s="17">
        <f t="shared" si="17"/>
        <v>1.9991161277004288E-3</v>
      </c>
    </row>
    <row r="103" spans="1:33" x14ac:dyDescent="0.25">
      <c r="A103" s="11"/>
      <c r="B103" s="11"/>
      <c r="C103" s="2">
        <v>6.2</v>
      </c>
      <c r="D103" s="2">
        <v>3.4</v>
      </c>
      <c r="E103" s="2">
        <v>5.4</v>
      </c>
      <c r="F103" s="2">
        <v>2.2999999999999998</v>
      </c>
      <c r="G103" s="2" t="s">
        <v>11</v>
      </c>
      <c r="I103" s="4">
        <f>COUNTIF($G$8:$G103,I$6)</f>
        <v>0</v>
      </c>
      <c r="J103" s="4">
        <f t="shared" si="9"/>
        <v>0</v>
      </c>
      <c r="L103" s="4">
        <f>COUNTIF($G$8:$G103,L$6)</f>
        <v>50</v>
      </c>
      <c r="M103" s="4">
        <f t="shared" si="10"/>
        <v>0.49015953695126646</v>
      </c>
      <c r="O103" s="4">
        <f>COUNTIF($G$8:$G103,O$6)</f>
        <v>46</v>
      </c>
      <c r="P103" s="4">
        <f t="shared" si="11"/>
        <v>0.5085877609849021</v>
      </c>
      <c r="R103" s="4">
        <f>COUNTA(G$8:G103)</f>
        <v>96</v>
      </c>
      <c r="S103" s="4">
        <f t="shared" si="12"/>
        <v>0.99874729793616857</v>
      </c>
      <c r="U103" s="4">
        <f>COUNTIF($G104:$G$157,U$6)</f>
        <v>0</v>
      </c>
      <c r="V103" s="4">
        <f t="shared" si="13"/>
        <v>0</v>
      </c>
      <c r="X103" s="4">
        <f>COUNTIF($G104:$G$157,X$6)</f>
        <v>0</v>
      </c>
      <c r="Y103" s="4">
        <f t="shared" si="14"/>
        <v>0</v>
      </c>
      <c r="AA103" s="4">
        <f>COUNTIF($G104:$G$157,AA$6)</f>
        <v>4</v>
      </c>
      <c r="AB103" s="4">
        <f t="shared" si="15"/>
        <v>0</v>
      </c>
      <c r="AD103" s="4">
        <f>COUNTA($G104:$G$157)</f>
        <v>4</v>
      </c>
      <c r="AE103" s="4">
        <f t="shared" si="16"/>
        <v>0</v>
      </c>
      <c r="AG103" s="4">
        <f t="shared" si="17"/>
        <v>1.2527020638314346E-3</v>
      </c>
    </row>
    <row r="104" spans="1:33" x14ac:dyDescent="0.25">
      <c r="A104" s="11"/>
      <c r="B104" s="11"/>
      <c r="C104" s="2">
        <v>6.3</v>
      </c>
      <c r="D104" s="2">
        <v>3.4</v>
      </c>
      <c r="E104" s="2">
        <v>5.6</v>
      </c>
      <c r="F104" s="2">
        <v>2.4</v>
      </c>
      <c r="G104" s="2" t="s">
        <v>11</v>
      </c>
      <c r="I104" s="4">
        <f>COUNTIF($G$8:$G104,I$6)</f>
        <v>0</v>
      </c>
      <c r="J104" s="4">
        <f t="shared" si="9"/>
        <v>0</v>
      </c>
      <c r="L104" s="4">
        <f>COUNTIF($G$8:$G104,L$6)</f>
        <v>50</v>
      </c>
      <c r="M104" s="4">
        <f t="shared" si="10"/>
        <v>0.49281270742907374</v>
      </c>
      <c r="O104" s="4">
        <f>COUNTIF($G$8:$G104,O$6)</f>
        <v>47</v>
      </c>
      <c r="P104" s="4">
        <f t="shared" si="11"/>
        <v>0.50649719127779436</v>
      </c>
      <c r="R104" s="4">
        <f>COUNTA(G$8:G104)</f>
        <v>97</v>
      </c>
      <c r="S104" s="4">
        <f t="shared" si="12"/>
        <v>0.99930989870686804</v>
      </c>
      <c r="U104" s="4">
        <f>COUNTIF($G105:$G$157,U$6)</f>
        <v>0</v>
      </c>
      <c r="V104" s="4">
        <f t="shared" si="13"/>
        <v>0</v>
      </c>
      <c r="X104" s="4">
        <f>COUNTIF($G105:$G$157,X$6)</f>
        <v>0</v>
      </c>
      <c r="Y104" s="4">
        <f t="shared" si="14"/>
        <v>0</v>
      </c>
      <c r="AA104" s="4">
        <f>COUNTIF($G105:$G$157,AA$6)</f>
        <v>3</v>
      </c>
      <c r="AB104" s="4">
        <f t="shared" si="15"/>
        <v>0</v>
      </c>
      <c r="AD104" s="4">
        <f>COUNTA($G105:$G$157)</f>
        <v>3</v>
      </c>
      <c r="AE104" s="4">
        <f t="shared" si="16"/>
        <v>0</v>
      </c>
      <c r="AG104" s="4">
        <f t="shared" si="17"/>
        <v>6.9010129313196167E-4</v>
      </c>
    </row>
    <row r="105" spans="1:33" x14ac:dyDescent="0.25">
      <c r="A105" s="11"/>
      <c r="B105" s="11"/>
      <c r="C105" s="2">
        <v>7.2</v>
      </c>
      <c r="D105" s="2">
        <v>3.6</v>
      </c>
      <c r="E105" s="2">
        <v>6.1</v>
      </c>
      <c r="F105" s="2">
        <v>2.5</v>
      </c>
      <c r="G105" s="2" t="s">
        <v>11</v>
      </c>
      <c r="I105" s="4">
        <f>COUNTIF($G$8:$G105,I$6)</f>
        <v>0</v>
      </c>
      <c r="J105" s="4">
        <f t="shared" si="9"/>
        <v>0</v>
      </c>
      <c r="L105" s="4">
        <f>COUNTIF($G$8:$G105,L$6)</f>
        <v>50</v>
      </c>
      <c r="M105" s="4">
        <f t="shared" si="10"/>
        <v>0.49533349711249158</v>
      </c>
      <c r="O105" s="4">
        <f>COUNTIF($G$8:$G105,O$6)</f>
        <v>48</v>
      </c>
      <c r="P105" s="4">
        <f t="shared" si="11"/>
        <v>0.50436604574402544</v>
      </c>
      <c r="R105" s="4">
        <f>COUNTA(G$8:G105)</f>
        <v>98</v>
      </c>
      <c r="S105" s="4">
        <f t="shared" si="12"/>
        <v>0.99969954285651697</v>
      </c>
      <c r="U105" s="4">
        <f>COUNTIF($G106:$G$157,U$6)</f>
        <v>0</v>
      </c>
      <c r="V105" s="4">
        <f t="shared" si="13"/>
        <v>0</v>
      </c>
      <c r="X105" s="4">
        <f>COUNTIF($G106:$G$157,X$6)</f>
        <v>0</v>
      </c>
      <c r="Y105" s="4">
        <f t="shared" si="14"/>
        <v>0</v>
      </c>
      <c r="AA105" s="4">
        <f>COUNTIF($G106:$G$157,AA$6)</f>
        <v>2</v>
      </c>
      <c r="AB105" s="4">
        <f t="shared" si="15"/>
        <v>0</v>
      </c>
      <c r="AD105" s="4">
        <f>COUNTA($G106:$G$157)</f>
        <v>2</v>
      </c>
      <c r="AE105" s="4">
        <f t="shared" si="16"/>
        <v>0</v>
      </c>
      <c r="AG105" s="4">
        <f t="shared" si="17"/>
        <v>3.0045714348303498E-4</v>
      </c>
    </row>
    <row r="106" spans="1:33" x14ac:dyDescent="0.25">
      <c r="A106" s="11"/>
      <c r="B106" s="11"/>
      <c r="C106" s="2">
        <v>7.9</v>
      </c>
      <c r="D106" s="2">
        <v>3.8</v>
      </c>
      <c r="E106" s="2">
        <v>6.4</v>
      </c>
      <c r="F106" s="2">
        <v>2</v>
      </c>
      <c r="G106" s="2" t="s">
        <v>11</v>
      </c>
      <c r="I106" s="4">
        <f>COUNTIF($G$8:$G106,I$6)</f>
        <v>0</v>
      </c>
      <c r="J106" s="4">
        <f t="shared" si="9"/>
        <v>0</v>
      </c>
      <c r="L106" s="4">
        <f>COUNTIF($G$8:$G106,L$6)</f>
        <v>50</v>
      </c>
      <c r="M106" s="4">
        <f t="shared" si="10"/>
        <v>0.49772749005297218</v>
      </c>
      <c r="O106" s="4">
        <f>COUNTIF($G$8:$G106,O$6)</f>
        <v>49</v>
      </c>
      <c r="P106" s="4">
        <f t="shared" si="11"/>
        <v>0.50219890931571387</v>
      </c>
      <c r="R106" s="4">
        <f>COUNTA(G$8:G106)</f>
        <v>99</v>
      </c>
      <c r="S106" s="4">
        <f t="shared" si="12"/>
        <v>0.99992639936868599</v>
      </c>
      <c r="U106" s="4">
        <f>COUNTIF($G107:$G$157,U$6)</f>
        <v>0</v>
      </c>
      <c r="V106" s="4">
        <f t="shared" si="13"/>
        <v>0</v>
      </c>
      <c r="X106" s="4">
        <f>COUNTIF($G107:$G$157,X$6)</f>
        <v>0</v>
      </c>
      <c r="Y106" s="4">
        <f t="shared" si="14"/>
        <v>0</v>
      </c>
      <c r="AA106" s="4">
        <f>COUNTIF($G107:$G$157,AA$6)</f>
        <v>1</v>
      </c>
      <c r="AB106" s="4">
        <f t="shared" si="15"/>
        <v>0</v>
      </c>
      <c r="AD106" s="4">
        <f>COUNTA($G107:$G$157)</f>
        <v>1</v>
      </c>
      <c r="AE106" s="4">
        <f t="shared" si="16"/>
        <v>0</v>
      </c>
      <c r="AG106" s="4">
        <f t="shared" si="17"/>
        <v>7.3600631314008069E-5</v>
      </c>
    </row>
    <row r="107" spans="1:33" x14ac:dyDescent="0.25">
      <c r="A107" s="11"/>
      <c r="B107" s="11"/>
      <c r="C107" s="2">
        <v>7.7</v>
      </c>
      <c r="D107" s="2">
        <v>3.8</v>
      </c>
      <c r="E107" s="2">
        <v>6.7</v>
      </c>
      <c r="F107" s="2">
        <v>2.2000000000000002</v>
      </c>
      <c r="G107" s="2" t="s">
        <v>11</v>
      </c>
      <c r="I107" s="4">
        <f>COUNTIF($G$8:$G107,I$6)</f>
        <v>0</v>
      </c>
      <c r="J107" s="4">
        <f t="shared" si="9"/>
        <v>0</v>
      </c>
      <c r="L107" s="4">
        <f>COUNTIF($G$8:$G107,L$6)</f>
        <v>50</v>
      </c>
      <c r="M107" s="4">
        <f t="shared" si="10"/>
        <v>0.5</v>
      </c>
      <c r="O107" s="4">
        <f>COUNTIF($G$8:$G107,O$6)</f>
        <v>50</v>
      </c>
      <c r="P107" s="4">
        <f t="shared" si="11"/>
        <v>0.5</v>
      </c>
      <c r="R107" s="4">
        <f>COUNTA(G$8:G107)</f>
        <v>100</v>
      </c>
      <c r="S107" s="4">
        <f t="shared" si="12"/>
        <v>1</v>
      </c>
      <c r="U107" s="4">
        <f>COUNTIF($G108:$G$157,U$6)</f>
        <v>0</v>
      </c>
      <c r="V107" s="4">
        <f t="shared" si="13"/>
        <v>0</v>
      </c>
      <c r="X107" s="4">
        <f>COUNTIF($G108:$G$157,X$6)</f>
        <v>0</v>
      </c>
      <c r="Y107" s="4">
        <f t="shared" si="14"/>
        <v>0</v>
      </c>
      <c r="AA107" s="4">
        <f>COUNTIF($G108:$G$157,AA$6)</f>
        <v>0</v>
      </c>
      <c r="AB107" s="4">
        <f t="shared" si="15"/>
        <v>0</v>
      </c>
      <c r="AD107" s="4">
        <f>COUNTA($G108:$G$157)</f>
        <v>0</v>
      </c>
      <c r="AE107" s="4">
        <f t="shared" si="16"/>
        <v>0</v>
      </c>
      <c r="AG107" s="4">
        <f t="shared" si="17"/>
        <v>0</v>
      </c>
    </row>
    <row r="108" spans="1:33" x14ac:dyDescent="0.25">
      <c r="A108" s="11"/>
      <c r="B108" s="11"/>
      <c r="H108" s="4"/>
      <c r="T108" s="4"/>
      <c r="AF108" s="4"/>
    </row>
    <row r="109" spans="1:33" x14ac:dyDescent="0.25">
      <c r="A109" s="11"/>
      <c r="B109" s="11"/>
      <c r="H109" s="4"/>
      <c r="T109" s="4"/>
      <c r="AF109" s="4"/>
    </row>
    <row r="110" spans="1:33" x14ac:dyDescent="0.25">
      <c r="A110" s="11"/>
      <c r="B110" s="11"/>
      <c r="H110" s="4"/>
      <c r="T110" s="4"/>
      <c r="AF110" s="4"/>
    </row>
    <row r="111" spans="1:33" x14ac:dyDescent="0.25">
      <c r="A111" s="11"/>
      <c r="B111" s="11"/>
      <c r="H111" s="4"/>
      <c r="T111" s="4"/>
      <c r="AF111" s="4"/>
    </row>
    <row r="112" spans="1:33" x14ac:dyDescent="0.25">
      <c r="A112" s="11"/>
      <c r="B112" s="11"/>
      <c r="H112" s="4"/>
      <c r="T112" s="4"/>
      <c r="AF112" s="4"/>
    </row>
    <row r="113" spans="1:32" x14ac:dyDescent="0.25">
      <c r="A113" s="11"/>
      <c r="B113" s="11"/>
      <c r="H113" s="4"/>
      <c r="T113" s="4"/>
      <c r="AF113" s="4"/>
    </row>
    <row r="114" spans="1:32" x14ac:dyDescent="0.25">
      <c r="A114" s="11"/>
      <c r="B114" s="11"/>
      <c r="H114" s="4"/>
      <c r="T114" s="4"/>
      <c r="AF114" s="4"/>
    </row>
    <row r="115" spans="1:32" x14ac:dyDescent="0.25">
      <c r="A115" s="11"/>
      <c r="B115" s="11"/>
      <c r="H115" s="4"/>
      <c r="T115" s="4"/>
      <c r="AF115" s="4"/>
    </row>
    <row r="116" spans="1:32" x14ac:dyDescent="0.25">
      <c r="A116" s="11"/>
      <c r="B116" s="11"/>
      <c r="H116" s="4"/>
      <c r="T116" s="4"/>
      <c r="AF116" s="4"/>
    </row>
    <row r="117" spans="1:32" x14ac:dyDescent="0.25">
      <c r="A117" s="11"/>
      <c r="B117" s="11"/>
      <c r="H117" s="4"/>
      <c r="T117" s="4"/>
      <c r="AF117" s="4"/>
    </row>
    <row r="118" spans="1:32" x14ac:dyDescent="0.25">
      <c r="A118" s="11"/>
      <c r="B118" s="11"/>
      <c r="H118" s="4"/>
      <c r="T118" s="4"/>
      <c r="AF118" s="4"/>
    </row>
    <row r="119" spans="1:32" x14ac:dyDescent="0.25">
      <c r="A119" s="11"/>
      <c r="B119" s="11"/>
      <c r="H119" s="4"/>
      <c r="T119" s="4"/>
      <c r="AF119" s="4"/>
    </row>
    <row r="120" spans="1:32" x14ac:dyDescent="0.25">
      <c r="A120" s="11"/>
      <c r="B120" s="11"/>
      <c r="H120" s="4"/>
      <c r="T120" s="4"/>
      <c r="AF120" s="4"/>
    </row>
    <row r="121" spans="1:32" x14ac:dyDescent="0.25">
      <c r="A121" s="11"/>
      <c r="B121" s="11"/>
      <c r="H121" s="4"/>
      <c r="T121" s="4"/>
      <c r="AF121" s="4"/>
    </row>
    <row r="122" spans="1:32" x14ac:dyDescent="0.25">
      <c r="A122" s="11"/>
      <c r="B122" s="11"/>
      <c r="H122" s="4"/>
      <c r="T122" s="4"/>
      <c r="AF122" s="4"/>
    </row>
    <row r="123" spans="1:32" x14ac:dyDescent="0.25">
      <c r="A123" s="11"/>
      <c r="B123" s="11"/>
      <c r="H123" s="4"/>
      <c r="T123" s="4"/>
      <c r="AF123" s="4"/>
    </row>
    <row r="124" spans="1:32" x14ac:dyDescent="0.25">
      <c r="A124" s="11"/>
      <c r="B124" s="11"/>
      <c r="H124" s="4"/>
      <c r="T124" s="4"/>
      <c r="AF124" s="4"/>
    </row>
    <row r="125" spans="1:32" x14ac:dyDescent="0.25">
      <c r="A125" s="11"/>
      <c r="B125" s="11"/>
      <c r="H125" s="4"/>
      <c r="T125" s="4"/>
      <c r="AF125" s="4"/>
    </row>
    <row r="126" spans="1:32" x14ac:dyDescent="0.25">
      <c r="A126" s="11"/>
      <c r="B126" s="11"/>
      <c r="H126" s="4"/>
      <c r="T126" s="4"/>
      <c r="AF126" s="4"/>
    </row>
    <row r="127" spans="1:32" x14ac:dyDescent="0.25">
      <c r="A127" s="11"/>
      <c r="B127" s="11"/>
      <c r="H127" s="4"/>
      <c r="T127" s="4"/>
      <c r="AF127" s="4"/>
    </row>
    <row r="128" spans="1:32" x14ac:dyDescent="0.25">
      <c r="A128" s="11"/>
      <c r="B128" s="11"/>
      <c r="H128" s="4"/>
      <c r="T128" s="4"/>
      <c r="AF128" s="4"/>
    </row>
    <row r="129" spans="1:32" x14ac:dyDescent="0.25">
      <c r="A129" s="11"/>
      <c r="B129" s="11"/>
      <c r="H129" s="4"/>
      <c r="T129" s="4"/>
      <c r="AF129" s="4"/>
    </row>
    <row r="130" spans="1:32" x14ac:dyDescent="0.25">
      <c r="A130" s="11"/>
      <c r="B130" s="11"/>
      <c r="H130" s="4"/>
      <c r="T130" s="4"/>
      <c r="AF130" s="4"/>
    </row>
    <row r="131" spans="1:32" x14ac:dyDescent="0.25">
      <c r="A131" s="11"/>
      <c r="B131" s="11"/>
      <c r="H131" s="4"/>
      <c r="T131" s="4"/>
      <c r="AF131" s="4"/>
    </row>
    <row r="132" spans="1:32" x14ac:dyDescent="0.25">
      <c r="A132" s="11"/>
      <c r="B132" s="11"/>
      <c r="H132" s="4"/>
      <c r="T132" s="4"/>
      <c r="AF132" s="4"/>
    </row>
    <row r="133" spans="1:32" x14ac:dyDescent="0.25">
      <c r="A133" s="11"/>
      <c r="B133" s="11"/>
      <c r="H133" s="4"/>
      <c r="T133" s="4"/>
      <c r="AF133" s="4"/>
    </row>
    <row r="134" spans="1:32" x14ac:dyDescent="0.25">
      <c r="A134" s="11"/>
      <c r="B134" s="11"/>
      <c r="H134" s="4"/>
      <c r="T134" s="4"/>
      <c r="AF134" s="4"/>
    </row>
    <row r="135" spans="1:32" x14ac:dyDescent="0.25">
      <c r="A135" s="11"/>
      <c r="B135" s="11"/>
      <c r="H135" s="4"/>
      <c r="T135" s="4"/>
      <c r="AF135" s="4"/>
    </row>
    <row r="136" spans="1:32" x14ac:dyDescent="0.25">
      <c r="A136" s="11"/>
      <c r="B136" s="11"/>
      <c r="H136" s="4"/>
      <c r="T136" s="4"/>
      <c r="AF136" s="4"/>
    </row>
    <row r="137" spans="1:32" x14ac:dyDescent="0.25">
      <c r="A137" s="11"/>
      <c r="B137" s="11"/>
      <c r="H137" s="4"/>
      <c r="T137" s="4"/>
      <c r="AF137" s="4"/>
    </row>
    <row r="138" spans="1:32" x14ac:dyDescent="0.25">
      <c r="A138" s="11"/>
      <c r="B138" s="11"/>
      <c r="H138" s="4"/>
      <c r="T138" s="4"/>
      <c r="AF138" s="4"/>
    </row>
    <row r="139" spans="1:32" x14ac:dyDescent="0.25">
      <c r="A139" s="11"/>
      <c r="B139" s="11"/>
      <c r="H139" s="4"/>
      <c r="T139" s="4"/>
      <c r="AF139" s="4"/>
    </row>
    <row r="140" spans="1:32" x14ac:dyDescent="0.25">
      <c r="A140" s="11"/>
      <c r="B140" s="11"/>
      <c r="H140" s="4"/>
      <c r="T140" s="4"/>
      <c r="AF140" s="4"/>
    </row>
    <row r="141" spans="1:32" x14ac:dyDescent="0.25">
      <c r="A141" s="11"/>
      <c r="B141" s="11"/>
      <c r="H141" s="4"/>
      <c r="T141" s="4"/>
      <c r="AF141" s="4"/>
    </row>
    <row r="142" spans="1:32" x14ac:dyDescent="0.25">
      <c r="A142" s="11"/>
      <c r="B142" s="11"/>
      <c r="H142" s="4"/>
      <c r="T142" s="4"/>
      <c r="AF142" s="4"/>
    </row>
    <row r="143" spans="1:32" x14ac:dyDescent="0.25">
      <c r="A143" s="11"/>
      <c r="B143" s="11"/>
      <c r="H143" s="4"/>
      <c r="T143" s="4"/>
      <c r="AF143" s="4"/>
    </row>
    <row r="144" spans="1:32" x14ac:dyDescent="0.25">
      <c r="A144" s="11"/>
      <c r="B144" s="11"/>
      <c r="H144" s="4"/>
      <c r="T144" s="4"/>
      <c r="AF144" s="4"/>
    </row>
    <row r="145" spans="1:32" x14ac:dyDescent="0.25">
      <c r="A145" s="11"/>
      <c r="B145" s="11"/>
      <c r="H145" s="4"/>
      <c r="T145" s="4"/>
      <c r="AF145" s="4"/>
    </row>
    <row r="146" spans="1:32" x14ac:dyDescent="0.25">
      <c r="A146" s="11"/>
      <c r="B146" s="11"/>
      <c r="H146" s="4"/>
      <c r="T146" s="4"/>
      <c r="AF146" s="4"/>
    </row>
    <row r="147" spans="1:32" x14ac:dyDescent="0.25">
      <c r="A147" s="11"/>
      <c r="B147" s="11"/>
      <c r="H147" s="4"/>
      <c r="T147" s="4"/>
      <c r="AF147" s="4"/>
    </row>
    <row r="148" spans="1:32" x14ac:dyDescent="0.25">
      <c r="A148" s="11"/>
      <c r="B148" s="11"/>
      <c r="H148" s="4"/>
      <c r="T148" s="4"/>
      <c r="AF148" s="4"/>
    </row>
    <row r="149" spans="1:32" x14ac:dyDescent="0.25">
      <c r="A149" s="11"/>
      <c r="B149" s="11"/>
      <c r="H149" s="4"/>
      <c r="T149" s="4"/>
      <c r="AF149" s="4"/>
    </row>
    <row r="150" spans="1:32" x14ac:dyDescent="0.25">
      <c r="A150" s="11"/>
      <c r="B150" s="11"/>
      <c r="H150" s="4"/>
      <c r="T150" s="4"/>
      <c r="AF150" s="4"/>
    </row>
    <row r="151" spans="1:32" s="17" customFormat="1" x14ac:dyDescent="0.25"/>
    <row r="152" spans="1:32" x14ac:dyDescent="0.25">
      <c r="H152" s="4"/>
      <c r="T152" s="4"/>
      <c r="AF152" s="4"/>
    </row>
    <row r="153" spans="1:32" x14ac:dyDescent="0.25">
      <c r="A153" s="11"/>
      <c r="B153" s="11"/>
      <c r="H153" s="4"/>
      <c r="T153" s="4"/>
      <c r="AF153" s="4"/>
    </row>
    <row r="154" spans="1:32" x14ac:dyDescent="0.25">
      <c r="A154" s="11"/>
      <c r="B154" s="11"/>
      <c r="H154" s="4"/>
      <c r="T154" s="4"/>
      <c r="AF154" s="4"/>
    </row>
    <row r="155" spans="1:32" x14ac:dyDescent="0.25">
      <c r="A155" s="11"/>
      <c r="B155" s="11"/>
      <c r="H155" s="4"/>
      <c r="T155" s="4"/>
      <c r="AF155" s="4"/>
    </row>
    <row r="156" spans="1:32" x14ac:dyDescent="0.25">
      <c r="A156" s="11"/>
      <c r="B156" s="11"/>
      <c r="H156" s="4"/>
      <c r="T156" s="4"/>
      <c r="AF156" s="4"/>
    </row>
    <row r="157" spans="1:32" x14ac:dyDescent="0.25">
      <c r="A157" s="11"/>
      <c r="B157" s="11"/>
      <c r="H157" s="4"/>
      <c r="T157" s="4"/>
      <c r="AF157" s="4"/>
    </row>
  </sheetData>
  <sortState xmlns:xlrd2="http://schemas.microsoft.com/office/spreadsheetml/2017/richdata2" ref="C8:G107">
    <sortCondition ref="D8:D107"/>
  </sortState>
  <mergeCells count="8">
    <mergeCell ref="AA6:AB6"/>
    <mergeCell ref="I5:S5"/>
    <mergeCell ref="U5:AE5"/>
    <mergeCell ref="I6:J6"/>
    <mergeCell ref="L6:M6"/>
    <mergeCell ref="O6:P6"/>
    <mergeCell ref="U6:V6"/>
    <mergeCell ref="X6:Y6"/>
  </mergeCells>
  <conditionalFormatting sqref="AG8:AG107">
    <cfRule type="cellIs" dxfId="2" priority="1" operator="equal">
      <formula>$AG$5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157"/>
  <sheetViews>
    <sheetView zoomScale="85" zoomScaleNormal="85" workbookViewId="0">
      <pane ySplit="7" topLeftCell="A38" activePane="bottomLeft" state="frozen"/>
      <selection pane="bottomLeft" activeCell="AI48" sqref="AI48"/>
    </sheetView>
  </sheetViews>
  <sheetFormatPr defaultRowHeight="15" x14ac:dyDescent="0.25"/>
  <cols>
    <col min="1" max="1" width="12.140625" bestFit="1" customWidth="1"/>
    <col min="2" max="2" width="13.85546875" bestFit="1" customWidth="1"/>
    <col min="3" max="3" width="12.28515625" bestFit="1" customWidth="1"/>
    <col min="4" max="4" width="11.7109375" bestFit="1" customWidth="1"/>
    <col min="5" max="5" width="12" bestFit="1" customWidth="1"/>
    <col min="6" max="6" width="11.5703125" bestFit="1" customWidth="1"/>
    <col min="7" max="7" width="10" bestFit="1" customWidth="1"/>
    <col min="8" max="8" width="2.28515625" style="5" customWidth="1"/>
    <col min="9" max="9" width="6.28515625" style="4" bestFit="1" customWidth="1"/>
    <col min="10" max="10" width="12.28515625" style="4" bestFit="1" customWidth="1"/>
    <col min="11" max="11" width="2.85546875" style="4" customWidth="1"/>
    <col min="12" max="12" width="6.28515625" style="4" bestFit="1" customWidth="1"/>
    <col min="13" max="13" width="12.28515625" style="4" bestFit="1" customWidth="1"/>
    <col min="14" max="14" width="2.42578125" style="4" customWidth="1"/>
    <col min="15" max="15" width="6.28515625" style="4" bestFit="1" customWidth="1"/>
    <col min="16" max="16" width="12.28515625" style="4" bestFit="1" customWidth="1"/>
    <col min="17" max="17" width="1.85546875" style="4" customWidth="1"/>
    <col min="18" max="18" width="11.140625" style="4" bestFit="1" customWidth="1"/>
    <col min="19" max="19" width="9.140625" style="4"/>
    <col min="20" max="20" width="2.28515625" style="7" customWidth="1"/>
    <col min="21" max="21" width="6.28515625" style="4" bestFit="1" customWidth="1"/>
    <col min="22" max="22" width="12.28515625" style="4" bestFit="1" customWidth="1"/>
    <col min="23" max="23" width="2.28515625" style="4" customWidth="1"/>
    <col min="24" max="24" width="6.28515625" style="4" bestFit="1" customWidth="1"/>
    <col min="25" max="25" width="12.28515625" style="4" bestFit="1" customWidth="1"/>
    <col min="26" max="26" width="2.7109375" style="4" customWidth="1"/>
    <col min="27" max="27" width="6.28515625" style="4" bestFit="1" customWidth="1"/>
    <col min="28" max="28" width="12.28515625" style="4" bestFit="1" customWidth="1"/>
    <col min="29" max="29" width="2.28515625" style="4" customWidth="1"/>
    <col min="30" max="30" width="11.140625" style="4" bestFit="1" customWidth="1"/>
    <col min="31" max="31" width="12.28515625" style="4" bestFit="1" customWidth="1"/>
    <col min="32" max="32" width="2.28515625" style="7" customWidth="1"/>
    <col min="33" max="33" width="12.28515625" style="4" bestFit="1" customWidth="1"/>
  </cols>
  <sheetData>
    <row r="1" spans="1:34" x14ac:dyDescent="0.25">
      <c r="B1" t="s">
        <v>7</v>
      </c>
    </row>
    <row r="2" spans="1:34" x14ac:dyDescent="0.25">
      <c r="A2" t="s">
        <v>4</v>
      </c>
      <c r="B2">
        <f>COUNTIF(G:G,A2)</f>
        <v>0</v>
      </c>
      <c r="C2">
        <f>-IF(B2=0,0,(B2/$B$5)*LOG(B2/$B$5,2))</f>
        <v>0</v>
      </c>
    </row>
    <row r="3" spans="1:34" x14ac:dyDescent="0.25">
      <c r="A3" t="s">
        <v>12</v>
      </c>
      <c r="B3">
        <f>COUNTIF(G:G,A3)</f>
        <v>50</v>
      </c>
      <c r="C3">
        <f>-IF(B3=0,0,(B3/$B$5)*LOG(B3/$B$5,2))</f>
        <v>0.5</v>
      </c>
    </row>
    <row r="4" spans="1:34" x14ac:dyDescent="0.25">
      <c r="A4" t="s">
        <v>5</v>
      </c>
      <c r="B4">
        <f>COUNTIF(G:G,A4)</f>
        <v>50</v>
      </c>
      <c r="C4">
        <f>-IF(B4=0,0,(B4/$B$5)*LOG(B4/$B$5,2))</f>
        <v>0.5</v>
      </c>
      <c r="AG4" s="4" t="s">
        <v>20</v>
      </c>
      <c r="AH4" t="s">
        <v>41</v>
      </c>
    </row>
    <row r="5" spans="1:34" x14ac:dyDescent="0.25">
      <c r="A5" t="s">
        <v>9</v>
      </c>
      <c r="B5">
        <f>SUM(B2:B4)</f>
        <v>100</v>
      </c>
      <c r="I5" s="24" t="s">
        <v>17</v>
      </c>
      <c r="J5" s="24"/>
      <c r="K5" s="24"/>
      <c r="L5" s="24"/>
      <c r="M5" s="24"/>
      <c r="N5" s="24"/>
      <c r="O5" s="24"/>
      <c r="P5" s="24"/>
      <c r="Q5" s="24"/>
      <c r="R5" s="24"/>
      <c r="S5" s="24"/>
      <c r="U5" s="24" t="s">
        <v>18</v>
      </c>
      <c r="V5" s="24"/>
      <c r="W5" s="24"/>
      <c r="X5" s="24"/>
      <c r="Y5" s="24"/>
      <c r="Z5" s="24"/>
      <c r="AA5" s="24"/>
      <c r="AB5" s="24"/>
      <c r="AC5" s="24"/>
      <c r="AD5" s="24"/>
      <c r="AE5" s="24"/>
      <c r="AF5" s="15"/>
      <c r="AG5" s="4">
        <f>MAX(AG8:AG157)</f>
        <v>0.46543160899975833</v>
      </c>
      <c r="AH5" s="10">
        <f>MAX(AH8:AH157)</f>
        <v>0</v>
      </c>
    </row>
    <row r="6" spans="1:34" x14ac:dyDescent="0.25">
      <c r="A6" t="s">
        <v>6</v>
      </c>
      <c r="B6">
        <f>C2+C3+C4</f>
        <v>1</v>
      </c>
      <c r="C6" s="12" t="s">
        <v>21</v>
      </c>
      <c r="D6" s="12" t="s">
        <v>22</v>
      </c>
      <c r="E6" s="12" t="s">
        <v>23</v>
      </c>
      <c r="F6" s="12" t="s">
        <v>24</v>
      </c>
      <c r="I6" s="24" t="str">
        <f>$A$2</f>
        <v>Setosa</v>
      </c>
      <c r="J6" s="24"/>
      <c r="K6" s="13"/>
      <c r="L6" s="24" t="str">
        <f>$A$3</f>
        <v>Versicolor</v>
      </c>
      <c r="M6" s="24"/>
      <c r="N6" s="13"/>
      <c r="O6" s="24" t="str">
        <f>$A$4</f>
        <v>Virginica</v>
      </c>
      <c r="P6" s="24"/>
      <c r="Q6" s="13"/>
      <c r="U6" s="24" t="str">
        <f>$A$2</f>
        <v>Setosa</v>
      </c>
      <c r="V6" s="24"/>
      <c r="W6" s="13"/>
      <c r="X6" s="24" t="str">
        <f>$A$3</f>
        <v>Versicolor</v>
      </c>
      <c r="Y6" s="24"/>
      <c r="Z6" s="13"/>
      <c r="AA6" s="24" t="str">
        <f>$A$4</f>
        <v>Virginica</v>
      </c>
      <c r="AB6" s="24"/>
      <c r="AC6" s="13"/>
    </row>
    <row r="7" spans="1:34" s="1" customFormat="1" x14ac:dyDescent="0.25">
      <c r="C7" s="1" t="s">
        <v>0</v>
      </c>
      <c r="D7" s="1" t="s">
        <v>1</v>
      </c>
      <c r="E7" s="1" t="s">
        <v>2</v>
      </c>
      <c r="F7" s="1" t="s">
        <v>14</v>
      </c>
      <c r="G7" s="1" t="s">
        <v>3</v>
      </c>
      <c r="H7" s="6"/>
      <c r="I7" s="14" t="s">
        <v>13</v>
      </c>
      <c r="J7" s="14" t="s">
        <v>16</v>
      </c>
      <c r="K7" s="14"/>
      <c r="L7" s="14" t="s">
        <v>13</v>
      </c>
      <c r="M7" s="14" t="s">
        <v>16</v>
      </c>
      <c r="N7" s="14"/>
      <c r="O7" s="14" t="s">
        <v>13</v>
      </c>
      <c r="P7" s="14" t="s">
        <v>16</v>
      </c>
      <c r="Q7" s="14"/>
      <c r="R7" s="14" t="s">
        <v>15</v>
      </c>
      <c r="S7" s="14" t="s">
        <v>8</v>
      </c>
      <c r="T7" s="9"/>
      <c r="U7" s="14" t="s">
        <v>13</v>
      </c>
      <c r="V7" s="14" t="s">
        <v>16</v>
      </c>
      <c r="W7" s="14"/>
      <c r="X7" s="14" t="s">
        <v>13</v>
      </c>
      <c r="Y7" s="14" t="s">
        <v>16</v>
      </c>
      <c r="Z7" s="14"/>
      <c r="AA7" s="14" t="s">
        <v>13</v>
      </c>
      <c r="AB7" s="14" t="s">
        <v>16</v>
      </c>
      <c r="AC7" s="14"/>
      <c r="AD7" s="14" t="s">
        <v>15</v>
      </c>
      <c r="AE7" s="14" t="s">
        <v>8</v>
      </c>
      <c r="AF7" s="9"/>
      <c r="AG7" s="14" t="s">
        <v>19</v>
      </c>
    </row>
    <row r="8" spans="1:34" x14ac:dyDescent="0.25">
      <c r="C8" s="2">
        <v>5.0999999999999996</v>
      </c>
      <c r="D8" s="2">
        <v>2.5</v>
      </c>
      <c r="E8" s="2">
        <v>3</v>
      </c>
      <c r="F8" s="2">
        <v>1.1000000000000001</v>
      </c>
      <c r="G8" s="2" t="s">
        <v>10</v>
      </c>
      <c r="H8" s="7"/>
      <c r="I8" s="2">
        <f>COUNTIF($G$8:$G8,I$6)</f>
        <v>0</v>
      </c>
      <c r="J8" s="2">
        <f>-IF(I8=0,0,(I8/$R8)*LOG(I8/$R8,2))</f>
        <v>0</v>
      </c>
      <c r="K8" s="2"/>
      <c r="L8" s="2">
        <f>COUNTIF($G$8:$G8,L$6)</f>
        <v>1</v>
      </c>
      <c r="M8" s="2">
        <f>-IF(L8=0,0,(L8/$R8)*LOG(L8/$R8,2))</f>
        <v>0</v>
      </c>
      <c r="N8" s="2"/>
      <c r="O8" s="2">
        <f>COUNTIF($G$8:$G8,O$6)</f>
        <v>0</v>
      </c>
      <c r="P8" s="2">
        <f>-IF(O8=0,0,(O8/$R8)*LOG(O8/$R8,2))</f>
        <v>0</v>
      </c>
      <c r="Q8" s="2"/>
      <c r="R8" s="2">
        <f>COUNTA(G$8:G8)</f>
        <v>1</v>
      </c>
      <c r="S8" s="2">
        <f>J8+M8+P8</f>
        <v>0</v>
      </c>
      <c r="U8" s="2">
        <f>COUNTIF($G9:$G$157,U$6)</f>
        <v>0</v>
      </c>
      <c r="V8" s="2">
        <f>-IF(U8=0,0,(U8/$AD8)*LOG(U8/$AD8,2))</f>
        <v>0</v>
      </c>
      <c r="W8" s="2"/>
      <c r="X8" s="2">
        <f>COUNTIF($G9:$G$157,X$6)</f>
        <v>49</v>
      </c>
      <c r="Y8" s="2">
        <f>-IF(X8=0,0,(X8/$AD8)*LOG(X8/$AD8,2))</f>
        <v>0.50219890931571387</v>
      </c>
      <c r="Z8" s="2"/>
      <c r="AA8" s="2">
        <f>COUNTIF($G9:$G$157,AA$6)</f>
        <v>50</v>
      </c>
      <c r="AB8" s="2">
        <f>-IF(AA8=0,0,(AA8/$AD8)*LOG(AA8/$AD8,2))</f>
        <v>0.49772749005297218</v>
      </c>
      <c r="AC8" s="2"/>
      <c r="AD8" s="2">
        <f>COUNTA($G9:$G$157)</f>
        <v>99</v>
      </c>
      <c r="AE8" s="2">
        <f>V8+Y8+AB8</f>
        <v>0.99992639936868599</v>
      </c>
      <c r="AG8" s="2">
        <f>$B$6-S8-AE8</f>
        <v>7.3600631314008069E-5</v>
      </c>
    </row>
    <row r="9" spans="1:34" x14ac:dyDescent="0.25">
      <c r="C9" s="4">
        <v>4.9000000000000004</v>
      </c>
      <c r="D9" s="4">
        <v>2.4</v>
      </c>
      <c r="E9" s="4">
        <v>3.3</v>
      </c>
      <c r="F9" s="4">
        <v>1</v>
      </c>
      <c r="G9" s="4" t="s">
        <v>10</v>
      </c>
      <c r="H9" s="7"/>
      <c r="I9" s="2">
        <f>COUNTIF($G$8:$G9,I$6)</f>
        <v>0</v>
      </c>
      <c r="J9" s="2">
        <f>-IF(I9=0,0,(I9/$R9)*LOG(I9/$R9,2))</f>
        <v>0</v>
      </c>
      <c r="K9" s="2"/>
      <c r="L9" s="2">
        <f>COUNTIF($G$8:$G9,L$6)</f>
        <v>2</v>
      </c>
      <c r="M9" s="2">
        <f>-IF(L9=0,0,(L9/$R9)*LOG(L9/$R9,2))</f>
        <v>0</v>
      </c>
      <c r="N9" s="2"/>
      <c r="O9" s="2">
        <f>COUNTIF($G$8:$G9,O$6)</f>
        <v>0</v>
      </c>
      <c r="P9" s="2">
        <f>-IF(O9=0,0,(O9/$R9)*LOG(O9/$R9,2))</f>
        <v>0</v>
      </c>
      <c r="Q9" s="2"/>
      <c r="R9" s="2">
        <f>COUNTA(G$8:G9)</f>
        <v>2</v>
      </c>
      <c r="S9" s="2">
        <f>J9+M9+P9</f>
        <v>0</v>
      </c>
      <c r="U9" s="2">
        <f>COUNTIF($G10:$G$157,U$6)</f>
        <v>0</v>
      </c>
      <c r="V9" s="2">
        <f>-IF(U9=0,0,(U9/$AD9)*LOG(U9/$AD9,2))</f>
        <v>0</v>
      </c>
      <c r="W9" s="2"/>
      <c r="X9" s="2">
        <f>COUNTIF($G10:$G$157,X$6)</f>
        <v>48</v>
      </c>
      <c r="Y9" s="2">
        <f>-IF(X9=0,0,(X9/$AD9)*LOG(X9/$AD9,2))</f>
        <v>0.50436604574402544</v>
      </c>
      <c r="Z9" s="2"/>
      <c r="AA9" s="2">
        <f>COUNTIF($G10:$G$157,AA$6)</f>
        <v>50</v>
      </c>
      <c r="AB9" s="2">
        <f>-IF(AA9=0,0,(AA9/$AD9)*LOG(AA9/$AD9,2))</f>
        <v>0.49533349711249158</v>
      </c>
      <c r="AC9" s="2"/>
      <c r="AD9" s="2">
        <f>COUNTA($G10:$G$157)</f>
        <v>98</v>
      </c>
      <c r="AE9" s="2">
        <f>V9+Y9+AB9</f>
        <v>0.99969954285651697</v>
      </c>
      <c r="AG9" s="2">
        <f>$B$6-S9-AE9</f>
        <v>3.0045714348303498E-4</v>
      </c>
    </row>
    <row r="10" spans="1:34" x14ac:dyDescent="0.25">
      <c r="C10" s="2">
        <v>5</v>
      </c>
      <c r="D10" s="2">
        <v>2.2999999999999998</v>
      </c>
      <c r="E10" s="2">
        <v>3.3</v>
      </c>
      <c r="F10" s="2">
        <v>1</v>
      </c>
      <c r="G10" s="2" t="s">
        <v>10</v>
      </c>
      <c r="H10" s="7"/>
      <c r="I10" s="2">
        <f>COUNTIF($G$8:$G10,I$6)</f>
        <v>0</v>
      </c>
      <c r="J10" s="2">
        <f t="shared" ref="J10:J73" si="0">-IF(I10=0,0,(I10/$R10)*LOG(I10/$R10,2))</f>
        <v>0</v>
      </c>
      <c r="K10" s="2"/>
      <c r="L10" s="2">
        <f>COUNTIF($G$8:$G10,L$6)</f>
        <v>3</v>
      </c>
      <c r="M10" s="2">
        <f t="shared" ref="M10:M73" si="1">-IF(L10=0,0,(L10/$R10)*LOG(L10/$R10,2))</f>
        <v>0</v>
      </c>
      <c r="N10" s="2"/>
      <c r="O10" s="2">
        <f>COUNTIF($G$8:$G10,O$6)</f>
        <v>0</v>
      </c>
      <c r="P10" s="2">
        <f t="shared" ref="P10:P73" si="2">-IF(O10=0,0,(O10/$R10)*LOG(O10/$R10,2))</f>
        <v>0</v>
      </c>
      <c r="Q10" s="2"/>
      <c r="R10" s="2">
        <f>COUNTA(G$8:G10)</f>
        <v>3</v>
      </c>
      <c r="S10" s="2">
        <f t="shared" ref="S10:S73" si="3">J10+M10+P10</f>
        <v>0</v>
      </c>
      <c r="U10" s="2">
        <f>COUNTIF($G11:$G$157,U$6)</f>
        <v>0</v>
      </c>
      <c r="V10" s="2">
        <f t="shared" ref="V10:V73" si="4">-IF(U10=0,0,(U10/$AD10)*LOG(U10/$AD10,2))</f>
        <v>0</v>
      </c>
      <c r="W10" s="2"/>
      <c r="X10" s="2">
        <f>COUNTIF($G11:$G$157,X$6)</f>
        <v>47</v>
      </c>
      <c r="Y10" s="2">
        <f t="shared" ref="Y10:Y73" si="5">-IF(X10=0,0,(X10/$AD10)*LOG(X10/$AD10,2))</f>
        <v>0.50649719127779436</v>
      </c>
      <c r="Z10" s="2"/>
      <c r="AA10" s="2">
        <f>COUNTIF($G11:$G$157,AA$6)</f>
        <v>50</v>
      </c>
      <c r="AB10" s="2">
        <f t="shared" ref="AB10:AB73" si="6">-IF(AA10=0,0,(AA10/$AD10)*LOG(AA10/$AD10,2))</f>
        <v>0.49281270742907374</v>
      </c>
      <c r="AC10" s="2"/>
      <c r="AD10" s="2">
        <f>COUNTA($G11:$G$157)</f>
        <v>97</v>
      </c>
      <c r="AE10" s="2">
        <f t="shared" ref="AE10:AE73" si="7">V10+Y10+AB10</f>
        <v>0.99930989870686804</v>
      </c>
      <c r="AG10" s="2">
        <f t="shared" ref="AG10:AG73" si="8">$B$6-S10-AE10</f>
        <v>6.9010129313196167E-4</v>
      </c>
    </row>
    <row r="11" spans="1:34" x14ac:dyDescent="0.25">
      <c r="C11" s="2">
        <v>5</v>
      </c>
      <c r="D11" s="2">
        <v>2</v>
      </c>
      <c r="E11" s="2">
        <v>3.5</v>
      </c>
      <c r="F11" s="2">
        <v>1</v>
      </c>
      <c r="G11" s="2" t="s">
        <v>10</v>
      </c>
      <c r="H11" s="7"/>
      <c r="I11" s="2">
        <f>COUNTIF($G$8:$G11,I$6)</f>
        <v>0</v>
      </c>
      <c r="J11" s="2">
        <f t="shared" si="0"/>
        <v>0</v>
      </c>
      <c r="K11" s="2"/>
      <c r="L11" s="2">
        <f>COUNTIF($G$8:$G11,L$6)</f>
        <v>4</v>
      </c>
      <c r="M11" s="2">
        <f t="shared" si="1"/>
        <v>0</v>
      </c>
      <c r="N11" s="2"/>
      <c r="O11" s="2">
        <f>COUNTIF($G$8:$G11,O$6)</f>
        <v>0</v>
      </c>
      <c r="P11" s="2">
        <f t="shared" si="2"/>
        <v>0</v>
      </c>
      <c r="Q11" s="2"/>
      <c r="R11" s="2">
        <f>COUNTA(G$8:G11)</f>
        <v>4</v>
      </c>
      <c r="S11" s="2">
        <f t="shared" si="3"/>
        <v>0</v>
      </c>
      <c r="U11" s="2">
        <f>COUNTIF($G12:$G$157,U$6)</f>
        <v>0</v>
      </c>
      <c r="V11" s="2">
        <f t="shared" si="4"/>
        <v>0</v>
      </c>
      <c r="W11" s="2"/>
      <c r="X11" s="2">
        <f>COUNTIF($G12:$G$157,X$6)</f>
        <v>46</v>
      </c>
      <c r="Y11" s="2">
        <f t="shared" si="5"/>
        <v>0.5085877609849021</v>
      </c>
      <c r="Z11" s="2"/>
      <c r="AA11" s="2">
        <f>COUNTIF($G12:$G$157,AA$6)</f>
        <v>50</v>
      </c>
      <c r="AB11" s="2">
        <f t="shared" si="6"/>
        <v>0.49015953695126646</v>
      </c>
      <c r="AC11" s="2"/>
      <c r="AD11" s="2">
        <f>COUNTA($G12:$G$157)</f>
        <v>96</v>
      </c>
      <c r="AE11" s="2">
        <f t="shared" si="7"/>
        <v>0.99874729793616857</v>
      </c>
      <c r="AG11" s="2">
        <f t="shared" si="8"/>
        <v>1.2527020638314346E-3</v>
      </c>
    </row>
    <row r="12" spans="1:34" x14ac:dyDescent="0.25">
      <c r="C12" s="2">
        <v>5.7</v>
      </c>
      <c r="D12" s="2">
        <v>2.6</v>
      </c>
      <c r="E12" s="2">
        <v>3.5</v>
      </c>
      <c r="F12" s="2">
        <v>1</v>
      </c>
      <c r="G12" s="2" t="s">
        <v>10</v>
      </c>
      <c r="H12" s="7"/>
      <c r="I12" s="2">
        <f>COUNTIF($G$8:$G12,I$6)</f>
        <v>0</v>
      </c>
      <c r="J12" s="2">
        <f t="shared" si="0"/>
        <v>0</v>
      </c>
      <c r="K12" s="2"/>
      <c r="L12" s="2">
        <f>COUNTIF($G$8:$G12,L$6)</f>
        <v>5</v>
      </c>
      <c r="M12" s="2">
        <f t="shared" si="1"/>
        <v>0</v>
      </c>
      <c r="N12" s="2"/>
      <c r="O12" s="2">
        <f>COUNTIF($G$8:$G12,O$6)</f>
        <v>0</v>
      </c>
      <c r="P12" s="2">
        <f t="shared" si="2"/>
        <v>0</v>
      </c>
      <c r="Q12" s="2"/>
      <c r="R12" s="2">
        <f>COUNTA(G$8:G12)</f>
        <v>5</v>
      </c>
      <c r="S12" s="2">
        <f t="shared" si="3"/>
        <v>0</v>
      </c>
      <c r="U12" s="2">
        <f>COUNTIF($G13:$G$157,U$6)</f>
        <v>0</v>
      </c>
      <c r="V12" s="2">
        <f t="shared" si="4"/>
        <v>0</v>
      </c>
      <c r="W12" s="2"/>
      <c r="X12" s="2">
        <f>COUNTIF($G13:$G$157,X$6)</f>
        <v>45</v>
      </c>
      <c r="Y12" s="2">
        <f t="shared" si="5"/>
        <v>0.51063276884270836</v>
      </c>
      <c r="Z12" s="2"/>
      <c r="AA12" s="2">
        <f>COUNTIF($G13:$G$157,AA$6)</f>
        <v>50</v>
      </c>
      <c r="AB12" s="2">
        <f t="shared" si="6"/>
        <v>0.48736811502959115</v>
      </c>
      <c r="AC12" s="2"/>
      <c r="AD12" s="2">
        <f>COUNTA($G13:$G$157)</f>
        <v>95</v>
      </c>
      <c r="AE12" s="2">
        <f t="shared" si="7"/>
        <v>0.99800088387229957</v>
      </c>
      <c r="AG12" s="2">
        <f t="shared" si="8"/>
        <v>1.9991161277004288E-3</v>
      </c>
    </row>
    <row r="13" spans="1:34" s="2" customFormat="1" x14ac:dyDescent="0.25">
      <c r="C13" s="2">
        <v>5.6</v>
      </c>
      <c r="D13" s="2">
        <v>2.9</v>
      </c>
      <c r="E13" s="2">
        <v>3.6</v>
      </c>
      <c r="F13" s="2">
        <v>1.3</v>
      </c>
      <c r="G13" s="2" t="s">
        <v>10</v>
      </c>
      <c r="H13" s="7"/>
      <c r="I13" s="2">
        <f>COUNTIF($G$8:$G13,I$6)</f>
        <v>0</v>
      </c>
      <c r="J13" s="2">
        <f t="shared" si="0"/>
        <v>0</v>
      </c>
      <c r="L13" s="2">
        <f>COUNTIF($G$8:$G13,L$6)</f>
        <v>6</v>
      </c>
      <c r="M13" s="2">
        <f t="shared" si="1"/>
        <v>0</v>
      </c>
      <c r="O13" s="2">
        <f>COUNTIF($G$8:$G13,O$6)</f>
        <v>0</v>
      </c>
      <c r="P13" s="2">
        <f t="shared" si="2"/>
        <v>0</v>
      </c>
      <c r="R13" s="2">
        <f>COUNTA(G$8:G13)</f>
        <v>6</v>
      </c>
      <c r="S13" s="2">
        <f t="shared" si="3"/>
        <v>0</v>
      </c>
      <c r="T13" s="7"/>
      <c r="U13" s="2">
        <f>COUNTIF($G14:$G$157,U$6)</f>
        <v>0</v>
      </c>
      <c r="V13" s="2">
        <f t="shared" si="4"/>
        <v>0</v>
      </c>
      <c r="X13" s="2">
        <f>COUNTIF($G14:$G$157,X$6)</f>
        <v>44</v>
      </c>
      <c r="Y13" s="2">
        <f t="shared" si="5"/>
        <v>0.51262678993377619</v>
      </c>
      <c r="AA13" s="2">
        <f>COUNTIF($G14:$G$157,AA$6)</f>
        <v>50</v>
      </c>
      <c r="AB13" s="2">
        <f t="shared" si="6"/>
        <v>0.48443226696963448</v>
      </c>
      <c r="AD13" s="2">
        <f>COUNTA($G14:$G$157)</f>
        <v>94</v>
      </c>
      <c r="AE13" s="2">
        <f t="shared" si="7"/>
        <v>0.99705905690341068</v>
      </c>
      <c r="AF13" s="7"/>
      <c r="AG13" s="2">
        <f t="shared" si="8"/>
        <v>2.9409430965893213E-3</v>
      </c>
    </row>
    <row r="14" spans="1:34" x14ac:dyDescent="0.25">
      <c r="C14" s="2">
        <v>5.5</v>
      </c>
      <c r="D14" s="2">
        <v>2.4</v>
      </c>
      <c r="E14" s="2">
        <v>3.7</v>
      </c>
      <c r="F14" s="2">
        <v>1</v>
      </c>
      <c r="G14" s="2" t="s">
        <v>10</v>
      </c>
      <c r="H14" s="7"/>
      <c r="I14" s="2">
        <f>COUNTIF($G$8:$G14,I$6)</f>
        <v>0</v>
      </c>
      <c r="J14" s="2">
        <f t="shared" si="0"/>
        <v>0</v>
      </c>
      <c r="K14" s="2"/>
      <c r="L14" s="2">
        <f>COUNTIF($G$8:$G14,L$6)</f>
        <v>7</v>
      </c>
      <c r="M14" s="2">
        <f t="shared" si="1"/>
        <v>0</v>
      </c>
      <c r="N14" s="2"/>
      <c r="O14" s="2">
        <f>COUNTIF($G$8:$G14,O$6)</f>
        <v>0</v>
      </c>
      <c r="P14" s="2">
        <f t="shared" si="2"/>
        <v>0</v>
      </c>
      <c r="Q14" s="2"/>
      <c r="R14" s="2">
        <f>COUNTA(G$8:G14)</f>
        <v>7</v>
      </c>
      <c r="S14" s="2">
        <f t="shared" si="3"/>
        <v>0</v>
      </c>
      <c r="U14" s="2">
        <f>COUNTIF($G15:$G$157,U$6)</f>
        <v>0</v>
      </c>
      <c r="V14" s="2">
        <f t="shared" si="4"/>
        <v>0</v>
      </c>
      <c r="W14" s="2"/>
      <c r="X14" s="2">
        <f>COUNTIF($G15:$G$157,X$6)</f>
        <v>43</v>
      </c>
      <c r="Y14" s="2">
        <f t="shared" si="5"/>
        <v>0.5145639185532811</v>
      </c>
      <c r="Z14" s="2"/>
      <c r="AA14" s="2">
        <f>COUNTIF($G15:$G$157,AA$6)</f>
        <v>50</v>
      </c>
      <c r="AB14" s="2">
        <f t="shared" si="6"/>
        <v>0.48134549534048754</v>
      </c>
      <c r="AC14" s="2"/>
      <c r="AD14" s="2">
        <f>COUNTA($G15:$G$157)</f>
        <v>93</v>
      </c>
      <c r="AE14" s="2">
        <f t="shared" si="7"/>
        <v>0.99590941389376864</v>
      </c>
      <c r="AG14" s="2">
        <f t="shared" si="8"/>
        <v>4.0905861062313642E-3</v>
      </c>
    </row>
    <row r="15" spans="1:34" x14ac:dyDescent="0.25">
      <c r="C15" s="2">
        <v>5.5</v>
      </c>
      <c r="D15" s="2">
        <v>2.4</v>
      </c>
      <c r="E15" s="2">
        <v>3.8</v>
      </c>
      <c r="F15" s="2">
        <v>1.1000000000000001</v>
      </c>
      <c r="G15" s="2" t="s">
        <v>10</v>
      </c>
      <c r="H15" s="7"/>
      <c r="I15" s="2">
        <f>COUNTIF($G$8:$G15,I$6)</f>
        <v>0</v>
      </c>
      <c r="J15" s="2">
        <f t="shared" si="0"/>
        <v>0</v>
      </c>
      <c r="K15" s="2"/>
      <c r="L15" s="2">
        <f>COUNTIF($G$8:$G15,L$6)</f>
        <v>8</v>
      </c>
      <c r="M15" s="2">
        <f t="shared" si="1"/>
        <v>0</v>
      </c>
      <c r="N15" s="2"/>
      <c r="O15" s="2">
        <f>COUNTIF($G$8:$G15,O$6)</f>
        <v>0</v>
      </c>
      <c r="P15" s="2">
        <f t="shared" si="2"/>
        <v>0</v>
      </c>
      <c r="Q15" s="2"/>
      <c r="R15" s="2">
        <f>COUNTA(G$8:G15)</f>
        <v>8</v>
      </c>
      <c r="S15" s="2">
        <f t="shared" si="3"/>
        <v>0</v>
      </c>
      <c r="U15" s="2">
        <f>COUNTIF($G16:$G$157,U$6)</f>
        <v>0</v>
      </c>
      <c r="V15" s="2">
        <f t="shared" si="4"/>
        <v>0</v>
      </c>
      <c r="W15" s="2"/>
      <c r="X15" s="2">
        <f>COUNTIF($G16:$G$157,X$6)</f>
        <v>42</v>
      </c>
      <c r="Y15" s="2">
        <f t="shared" si="5"/>
        <v>0.51643772171398494</v>
      </c>
      <c r="Z15" s="2"/>
      <c r="AA15" s="2">
        <f>COUNTIF($G16:$G$157,AA$6)</f>
        <v>50</v>
      </c>
      <c r="AB15" s="2">
        <f t="shared" si="6"/>
        <v>0.47810095993602619</v>
      </c>
      <c r="AC15" s="2"/>
      <c r="AD15" s="2">
        <f>COUNTA($G16:$G$157)</f>
        <v>92</v>
      </c>
      <c r="AE15" s="2">
        <f t="shared" si="7"/>
        <v>0.99453868165001114</v>
      </c>
      <c r="AG15" s="2">
        <f t="shared" si="8"/>
        <v>5.461318349988864E-3</v>
      </c>
    </row>
    <row r="16" spans="1:34" x14ac:dyDescent="0.25">
      <c r="C16" s="2">
        <v>5.6</v>
      </c>
      <c r="D16" s="2">
        <v>2.5</v>
      </c>
      <c r="E16" s="2">
        <v>3.9</v>
      </c>
      <c r="F16" s="2">
        <v>1.1000000000000001</v>
      </c>
      <c r="G16" s="2" t="s">
        <v>10</v>
      </c>
      <c r="H16" s="7"/>
      <c r="I16" s="2">
        <f>COUNTIF($G$8:$G16,I$6)</f>
        <v>0</v>
      </c>
      <c r="J16" s="2">
        <f t="shared" si="0"/>
        <v>0</v>
      </c>
      <c r="K16" s="2"/>
      <c r="L16" s="2">
        <f>COUNTIF($G$8:$G16,L$6)</f>
        <v>9</v>
      </c>
      <c r="M16" s="2">
        <f t="shared" si="1"/>
        <v>0</v>
      </c>
      <c r="N16" s="2"/>
      <c r="O16" s="2">
        <f>COUNTIF($G$8:$G16,O$6)</f>
        <v>0</v>
      </c>
      <c r="P16" s="2">
        <f t="shared" si="2"/>
        <v>0</v>
      </c>
      <c r="Q16" s="2"/>
      <c r="R16" s="2">
        <f>COUNTA(G$8:G16)</f>
        <v>9</v>
      </c>
      <c r="S16" s="2">
        <f t="shared" si="3"/>
        <v>0</v>
      </c>
      <c r="U16" s="2">
        <f>COUNTIF($G17:$G$157,U$6)</f>
        <v>0</v>
      </c>
      <c r="V16" s="2">
        <f t="shared" si="4"/>
        <v>0</v>
      </c>
      <c r="W16" s="2"/>
      <c r="X16" s="2">
        <f>COUNTIF($G17:$G$157,X$6)</f>
        <v>41</v>
      </c>
      <c r="Y16" s="2">
        <f t="shared" si="5"/>
        <v>0.51824118745939685</v>
      </c>
      <c r="Z16" s="2"/>
      <c r="AA16" s="2">
        <f>COUNTIF($G17:$G$157,AA$6)</f>
        <v>50</v>
      </c>
      <c r="AB16" s="2">
        <f t="shared" si="6"/>
        <v>0.4746914562769074</v>
      </c>
      <c r="AC16" s="2"/>
      <c r="AD16" s="2">
        <f>COUNTA($G17:$G$157)</f>
        <v>91</v>
      </c>
      <c r="AE16" s="2">
        <f t="shared" si="7"/>
        <v>0.99293264373630419</v>
      </c>
      <c r="AG16" s="2">
        <f t="shared" si="8"/>
        <v>7.067356263695812E-3</v>
      </c>
    </row>
    <row r="17" spans="3:33" x14ac:dyDescent="0.25">
      <c r="C17" s="2">
        <v>5.8</v>
      </c>
      <c r="D17" s="2">
        <v>2.7</v>
      </c>
      <c r="E17" s="2">
        <v>3.9</v>
      </c>
      <c r="F17" s="2">
        <v>1.2</v>
      </c>
      <c r="G17" s="2" t="s">
        <v>10</v>
      </c>
      <c r="H17" s="7"/>
      <c r="I17" s="2">
        <f>COUNTIF($G$8:$G17,I$6)</f>
        <v>0</v>
      </c>
      <c r="J17" s="2">
        <f t="shared" si="0"/>
        <v>0</v>
      </c>
      <c r="K17" s="2"/>
      <c r="L17" s="2">
        <f>COUNTIF($G$8:$G17,L$6)</f>
        <v>10</v>
      </c>
      <c r="M17" s="2">
        <f t="shared" si="1"/>
        <v>0</v>
      </c>
      <c r="N17" s="2"/>
      <c r="O17" s="2">
        <f>COUNTIF($G$8:$G17,O$6)</f>
        <v>0</v>
      </c>
      <c r="P17" s="2">
        <f t="shared" si="2"/>
        <v>0</v>
      </c>
      <c r="Q17" s="2"/>
      <c r="R17" s="2">
        <f>COUNTA(G$8:G17)</f>
        <v>10</v>
      </c>
      <c r="S17" s="2">
        <f t="shared" si="3"/>
        <v>0</v>
      </c>
      <c r="U17" s="2">
        <f>COUNTIF($G18:$G$157,U$6)</f>
        <v>0</v>
      </c>
      <c r="V17" s="2">
        <f t="shared" si="4"/>
        <v>0</v>
      </c>
      <c r="W17" s="2"/>
      <c r="X17" s="2">
        <f>COUNTIF($G18:$G$157,X$6)</f>
        <v>40</v>
      </c>
      <c r="Y17" s="2">
        <f t="shared" si="5"/>
        <v>0.51996666730769436</v>
      </c>
      <c r="Z17" s="2"/>
      <c r="AA17" s="2">
        <f>COUNTIF($G18:$G$157,AA$6)</f>
        <v>50</v>
      </c>
      <c r="AB17" s="2">
        <f t="shared" si="6"/>
        <v>0.4711093925305278</v>
      </c>
      <c r="AC17" s="2"/>
      <c r="AD17" s="2">
        <f>COUNTA($G18:$G$157)</f>
        <v>90</v>
      </c>
      <c r="AE17" s="2">
        <f t="shared" si="7"/>
        <v>0.99107605983822222</v>
      </c>
      <c r="AG17" s="2">
        <f t="shared" si="8"/>
        <v>8.9239401617777769E-3</v>
      </c>
    </row>
    <row r="18" spans="3:33" x14ac:dyDescent="0.25">
      <c r="C18" s="2">
        <v>5.2</v>
      </c>
      <c r="D18" s="2">
        <v>2.7</v>
      </c>
      <c r="E18" s="2">
        <v>3.9</v>
      </c>
      <c r="F18" s="2">
        <v>1.4</v>
      </c>
      <c r="G18" s="2" t="s">
        <v>10</v>
      </c>
      <c r="H18" s="7"/>
      <c r="I18" s="2">
        <f>COUNTIF($G$8:$G18,I$6)</f>
        <v>0</v>
      </c>
      <c r="J18" s="2">
        <f t="shared" si="0"/>
        <v>0</v>
      </c>
      <c r="K18" s="2"/>
      <c r="L18" s="2">
        <f>COUNTIF($G$8:$G18,L$6)</f>
        <v>11</v>
      </c>
      <c r="M18" s="2">
        <f t="shared" si="1"/>
        <v>0</v>
      </c>
      <c r="N18" s="2"/>
      <c r="O18" s="2">
        <f>COUNTIF($G$8:$G18,O$6)</f>
        <v>0</v>
      </c>
      <c r="P18" s="2">
        <f t="shared" si="2"/>
        <v>0</v>
      </c>
      <c r="Q18" s="2"/>
      <c r="R18" s="2">
        <f>COUNTA(G$8:G18)</f>
        <v>11</v>
      </c>
      <c r="S18" s="2">
        <f t="shared" si="3"/>
        <v>0</v>
      </c>
      <c r="U18" s="2">
        <f>COUNTIF($G19:$G$157,U$6)</f>
        <v>0</v>
      </c>
      <c r="V18" s="2">
        <f t="shared" si="4"/>
        <v>0</v>
      </c>
      <c r="W18" s="2"/>
      <c r="X18" s="2">
        <f>COUNTIF($G19:$G$157,X$6)</f>
        <v>39</v>
      </c>
      <c r="Y18" s="2">
        <f t="shared" si="5"/>
        <v>0.5216058120456385</v>
      </c>
      <c r="Z18" s="2"/>
      <c r="AA18" s="2">
        <f>COUNTIF($G19:$G$157,AA$6)</f>
        <v>50</v>
      </c>
      <c r="AB18" s="2">
        <f t="shared" si="6"/>
        <v>0.46734676471442305</v>
      </c>
      <c r="AC18" s="2"/>
      <c r="AD18" s="2">
        <f>COUNTA($G19:$G$157)</f>
        <v>89</v>
      </c>
      <c r="AE18" s="2">
        <f t="shared" si="7"/>
        <v>0.98895257676006154</v>
      </c>
      <c r="AG18" s="2">
        <f t="shared" si="8"/>
        <v>1.1047423239938459E-2</v>
      </c>
    </row>
    <row r="19" spans="3:33" x14ac:dyDescent="0.25">
      <c r="C19" s="2">
        <v>6</v>
      </c>
      <c r="D19" s="2">
        <v>2.2000000000000002</v>
      </c>
      <c r="E19" s="2">
        <v>4</v>
      </c>
      <c r="F19" s="2">
        <v>1</v>
      </c>
      <c r="G19" s="2" t="s">
        <v>10</v>
      </c>
      <c r="H19" s="7"/>
      <c r="I19" s="2">
        <f>COUNTIF($G$8:$G19,I$6)</f>
        <v>0</v>
      </c>
      <c r="J19" s="2">
        <f t="shared" si="0"/>
        <v>0</v>
      </c>
      <c r="K19" s="2"/>
      <c r="L19" s="2">
        <f>COUNTIF($G$8:$G19,L$6)</f>
        <v>12</v>
      </c>
      <c r="M19" s="2">
        <f t="shared" si="1"/>
        <v>0</v>
      </c>
      <c r="N19" s="2"/>
      <c r="O19" s="2">
        <f>COUNTIF($G$8:$G19,O$6)</f>
        <v>0</v>
      </c>
      <c r="P19" s="2">
        <f t="shared" si="2"/>
        <v>0</v>
      </c>
      <c r="Q19" s="2"/>
      <c r="R19" s="2">
        <f>COUNTA(G$8:G19)</f>
        <v>12</v>
      </c>
      <c r="S19" s="2">
        <f t="shared" si="3"/>
        <v>0</v>
      </c>
      <c r="U19" s="2">
        <f>COUNTIF($G20:$G$157,U$6)</f>
        <v>0</v>
      </c>
      <c r="V19" s="2">
        <f t="shared" si="4"/>
        <v>0</v>
      </c>
      <c r="W19" s="2"/>
      <c r="X19" s="2">
        <f>COUNTIF($G20:$G$157,X$6)</f>
        <v>38</v>
      </c>
      <c r="Y19" s="2">
        <f t="shared" si="5"/>
        <v>0.52314949997001181</v>
      </c>
      <c r="Z19" s="2"/>
      <c r="AA19" s="2">
        <f>COUNTIF($G20:$G$157,AA$6)</f>
        <v>50</v>
      </c>
      <c r="AB19" s="2">
        <f t="shared" si="6"/>
        <v>0.4633951300355526</v>
      </c>
      <c r="AC19" s="2"/>
      <c r="AD19" s="2">
        <f>COUNTA($G20:$G$157)</f>
        <v>88</v>
      </c>
      <c r="AE19" s="2">
        <f t="shared" si="7"/>
        <v>0.98654463000556447</v>
      </c>
      <c r="AG19" s="2">
        <f t="shared" si="8"/>
        <v>1.3455369994435529E-2</v>
      </c>
    </row>
    <row r="20" spans="3:33" x14ac:dyDescent="0.25">
      <c r="C20" s="2">
        <v>5.8</v>
      </c>
      <c r="D20" s="2">
        <v>2.6</v>
      </c>
      <c r="E20" s="2">
        <v>4</v>
      </c>
      <c r="F20" s="2">
        <v>1.2</v>
      </c>
      <c r="G20" s="2" t="s">
        <v>10</v>
      </c>
      <c r="H20" s="7"/>
      <c r="I20" s="2">
        <f>COUNTIF($G$8:$G20,I$6)</f>
        <v>0</v>
      </c>
      <c r="J20" s="2">
        <f t="shared" si="0"/>
        <v>0</v>
      </c>
      <c r="K20" s="2"/>
      <c r="L20" s="2">
        <f>COUNTIF($G$8:$G20,L$6)</f>
        <v>13</v>
      </c>
      <c r="M20" s="2">
        <f t="shared" si="1"/>
        <v>0</v>
      </c>
      <c r="N20" s="2"/>
      <c r="O20" s="2">
        <f>COUNTIF($G$8:$G20,O$6)</f>
        <v>0</v>
      </c>
      <c r="P20" s="2">
        <f t="shared" si="2"/>
        <v>0</v>
      </c>
      <c r="Q20" s="2"/>
      <c r="R20" s="2">
        <f>COUNTA(G$8:G20)</f>
        <v>13</v>
      </c>
      <c r="S20" s="2">
        <f t="shared" si="3"/>
        <v>0</v>
      </c>
      <c r="U20" s="2">
        <f>COUNTIF($G21:$G$157,U$6)</f>
        <v>0</v>
      </c>
      <c r="V20" s="2">
        <f t="shared" si="4"/>
        <v>0</v>
      </c>
      <c r="W20" s="2"/>
      <c r="X20" s="2">
        <f>COUNTIF($G21:$G$157,X$6)</f>
        <v>37</v>
      </c>
      <c r="Y20" s="2">
        <f t="shared" si="5"/>
        <v>0.52458775653025069</v>
      </c>
      <c r="Z20" s="2"/>
      <c r="AA20" s="2">
        <f>COUNTIF($G21:$G$157,AA$6)</f>
        <v>50</v>
      </c>
      <c r="AB20" s="2">
        <f t="shared" si="6"/>
        <v>0.45924557820345041</v>
      </c>
      <c r="AC20" s="2"/>
      <c r="AD20" s="2">
        <f>COUNTA($G21:$G$157)</f>
        <v>87</v>
      </c>
      <c r="AE20" s="2">
        <f t="shared" si="7"/>
        <v>0.98383333473370116</v>
      </c>
      <c r="AG20" s="2">
        <f t="shared" si="8"/>
        <v>1.6166665266298841E-2</v>
      </c>
    </row>
    <row r="21" spans="3:33" x14ac:dyDescent="0.25">
      <c r="C21" s="2">
        <v>5.5</v>
      </c>
      <c r="D21" s="2">
        <v>2.2999999999999998</v>
      </c>
      <c r="E21" s="2">
        <v>4</v>
      </c>
      <c r="F21" s="2">
        <v>1.3</v>
      </c>
      <c r="G21" s="2" t="s">
        <v>10</v>
      </c>
      <c r="H21" s="7"/>
      <c r="I21" s="2">
        <f>COUNTIF($G$8:$G21,I$6)</f>
        <v>0</v>
      </c>
      <c r="J21" s="2">
        <f t="shared" si="0"/>
        <v>0</v>
      </c>
      <c r="K21" s="2"/>
      <c r="L21" s="2">
        <f>COUNTIF($G$8:$G21,L$6)</f>
        <v>14</v>
      </c>
      <c r="M21" s="2">
        <f t="shared" si="1"/>
        <v>0</v>
      </c>
      <c r="N21" s="2"/>
      <c r="O21" s="2">
        <f>COUNTIF($G$8:$G21,O$6)</f>
        <v>0</v>
      </c>
      <c r="P21" s="2">
        <f t="shared" si="2"/>
        <v>0</v>
      </c>
      <c r="Q21" s="2"/>
      <c r="R21" s="2">
        <f>COUNTA(G$8:G21)</f>
        <v>14</v>
      </c>
      <c r="S21" s="2">
        <f t="shared" si="3"/>
        <v>0</v>
      </c>
      <c r="U21" s="2">
        <f>COUNTIF($G22:$G$157,U$6)</f>
        <v>0</v>
      </c>
      <c r="V21" s="2">
        <f t="shared" si="4"/>
        <v>0</v>
      </c>
      <c r="W21" s="2"/>
      <c r="X21" s="2">
        <f>COUNTIF($G22:$G$157,X$6)</f>
        <v>36</v>
      </c>
      <c r="Y21" s="2">
        <f t="shared" si="5"/>
        <v>0.52590966415525908</v>
      </c>
      <c r="Z21" s="2"/>
      <c r="AA21" s="2">
        <f>COUNTIF($G22:$G$157,AA$6)</f>
        <v>50</v>
      </c>
      <c r="AB21" s="2">
        <f t="shared" si="6"/>
        <v>0.45488870053917052</v>
      </c>
      <c r="AC21" s="2"/>
      <c r="AD21" s="2">
        <f>COUNTA($G22:$G$157)</f>
        <v>86</v>
      </c>
      <c r="AE21" s="2">
        <f t="shared" si="7"/>
        <v>0.9807983646944296</v>
      </c>
      <c r="AG21" s="2">
        <f t="shared" si="8"/>
        <v>1.9201635305570397E-2</v>
      </c>
    </row>
    <row r="22" spans="3:33" x14ac:dyDescent="0.25">
      <c r="C22" s="2">
        <v>6.1</v>
      </c>
      <c r="D22" s="2">
        <v>2.8</v>
      </c>
      <c r="E22" s="2">
        <v>4</v>
      </c>
      <c r="F22" s="2">
        <v>1.3</v>
      </c>
      <c r="G22" s="2" t="s">
        <v>10</v>
      </c>
      <c r="H22" s="7"/>
      <c r="I22" s="2">
        <f>COUNTIF($G$8:$G22,I$6)</f>
        <v>0</v>
      </c>
      <c r="J22" s="2">
        <f t="shared" si="0"/>
        <v>0</v>
      </c>
      <c r="K22" s="2"/>
      <c r="L22" s="2">
        <f>COUNTIF($G$8:$G22,L$6)</f>
        <v>15</v>
      </c>
      <c r="M22" s="2">
        <f t="shared" si="1"/>
        <v>0</v>
      </c>
      <c r="N22" s="2"/>
      <c r="O22" s="2">
        <f>COUNTIF($G$8:$G22,O$6)</f>
        <v>0</v>
      </c>
      <c r="P22" s="2">
        <f t="shared" si="2"/>
        <v>0</v>
      </c>
      <c r="Q22" s="2"/>
      <c r="R22" s="2">
        <f>COUNTA(G$8:G22)</f>
        <v>15</v>
      </c>
      <c r="S22" s="2">
        <f t="shared" si="3"/>
        <v>0</v>
      </c>
      <c r="U22" s="2">
        <f>COUNTIF($G23:$G$157,U$6)</f>
        <v>0</v>
      </c>
      <c r="V22" s="2">
        <f t="shared" si="4"/>
        <v>0</v>
      </c>
      <c r="W22" s="2"/>
      <c r="X22" s="2">
        <f>COUNTIF($G23:$G$157,X$6)</f>
        <v>35</v>
      </c>
      <c r="Y22" s="2">
        <f t="shared" si="5"/>
        <v>0.52710326084406744</v>
      </c>
      <c r="Z22" s="2"/>
      <c r="AA22" s="2">
        <f>COUNTIF($G23:$G$157,AA$6)</f>
        <v>50</v>
      </c>
      <c r="AB22" s="2">
        <f t="shared" si="6"/>
        <v>0.45031455668410414</v>
      </c>
      <c r="AC22" s="2"/>
      <c r="AD22" s="2">
        <f>COUNTA($G23:$G$157)</f>
        <v>85</v>
      </c>
      <c r="AE22" s="2">
        <f t="shared" si="7"/>
        <v>0.97741781752817158</v>
      </c>
      <c r="AG22" s="2">
        <f t="shared" si="8"/>
        <v>2.2582182471828416E-2</v>
      </c>
    </row>
    <row r="23" spans="3:33" x14ac:dyDescent="0.25">
      <c r="C23" s="4">
        <v>5.5</v>
      </c>
      <c r="D23" s="4">
        <v>2.5</v>
      </c>
      <c r="E23" s="4">
        <v>4</v>
      </c>
      <c r="F23" s="4">
        <v>1.3</v>
      </c>
      <c r="G23" s="4" t="s">
        <v>10</v>
      </c>
      <c r="H23" s="7"/>
      <c r="I23" s="2">
        <f>COUNTIF($G$8:$G23,I$6)</f>
        <v>0</v>
      </c>
      <c r="J23" s="2">
        <f t="shared" si="0"/>
        <v>0</v>
      </c>
      <c r="K23" s="2"/>
      <c r="L23" s="2">
        <f>COUNTIF($G$8:$G23,L$6)</f>
        <v>16</v>
      </c>
      <c r="M23" s="2">
        <f t="shared" si="1"/>
        <v>0</v>
      </c>
      <c r="N23" s="2"/>
      <c r="O23" s="2">
        <f>COUNTIF($G$8:$G23,O$6)</f>
        <v>0</v>
      </c>
      <c r="P23" s="2">
        <f t="shared" si="2"/>
        <v>0</v>
      </c>
      <c r="Q23" s="2"/>
      <c r="R23" s="2">
        <f>COUNTA(G$8:G23)</f>
        <v>16</v>
      </c>
      <c r="S23" s="2">
        <f t="shared" si="3"/>
        <v>0</v>
      </c>
      <c r="U23" s="2">
        <f>COUNTIF($G24:$G$157,U$6)</f>
        <v>0</v>
      </c>
      <c r="V23" s="2">
        <f t="shared" si="4"/>
        <v>0</v>
      </c>
      <c r="W23" s="2"/>
      <c r="X23" s="2">
        <f>COUNTIF($G24:$G$157,X$6)</f>
        <v>34</v>
      </c>
      <c r="Y23" s="2">
        <f t="shared" si="5"/>
        <v>0.5281554258567418</v>
      </c>
      <c r="Z23" s="2"/>
      <c r="AA23" s="2">
        <f>COUNTIF($G24:$G$157,AA$6)</f>
        <v>50</v>
      </c>
      <c r="AB23" s="2">
        <f t="shared" si="6"/>
        <v>0.44551263869287833</v>
      </c>
      <c r="AC23" s="2"/>
      <c r="AD23" s="2">
        <f>COUNTA($G24:$G$157)</f>
        <v>84</v>
      </c>
      <c r="AE23" s="2">
        <f t="shared" si="7"/>
        <v>0.97366806454962007</v>
      </c>
      <c r="AG23" s="2">
        <f t="shared" si="8"/>
        <v>2.6331935450379929E-2</v>
      </c>
    </row>
    <row r="24" spans="3:33" x14ac:dyDescent="0.25">
      <c r="C24" s="2">
        <v>5.8</v>
      </c>
      <c r="D24" s="2">
        <v>2.7</v>
      </c>
      <c r="E24" s="2">
        <v>4.0999999999999996</v>
      </c>
      <c r="F24" s="2">
        <v>1</v>
      </c>
      <c r="G24" s="2" t="s">
        <v>10</v>
      </c>
      <c r="H24" s="7"/>
      <c r="I24" s="2">
        <f>COUNTIF($G$8:$G24,I$6)</f>
        <v>0</v>
      </c>
      <c r="J24" s="2">
        <f t="shared" si="0"/>
        <v>0</v>
      </c>
      <c r="K24" s="2"/>
      <c r="L24" s="2">
        <f>COUNTIF($G$8:$G24,L$6)</f>
        <v>17</v>
      </c>
      <c r="M24" s="2">
        <f t="shared" si="1"/>
        <v>0</v>
      </c>
      <c r="N24" s="2"/>
      <c r="O24" s="2">
        <f>COUNTIF($G$8:$G24,O$6)</f>
        <v>0</v>
      </c>
      <c r="P24" s="2">
        <f t="shared" si="2"/>
        <v>0</v>
      </c>
      <c r="Q24" s="2"/>
      <c r="R24" s="2">
        <f>COUNTA(G$8:G24)</f>
        <v>17</v>
      </c>
      <c r="S24" s="2">
        <f t="shared" si="3"/>
        <v>0</v>
      </c>
      <c r="U24" s="2">
        <f>COUNTIF($G25:$G$157,U$6)</f>
        <v>0</v>
      </c>
      <c r="V24" s="2">
        <f t="shared" si="4"/>
        <v>0</v>
      </c>
      <c r="W24" s="2"/>
      <c r="X24" s="2">
        <f>COUNTIF($G25:$G$157,X$6)</f>
        <v>33</v>
      </c>
      <c r="Y24" s="2">
        <f t="shared" si="5"/>
        <v>0.52905175054963316</v>
      </c>
      <c r="Z24" s="2"/>
      <c r="AA24" s="2">
        <f>COUNTIF($G25:$G$157,AA$6)</f>
        <v>50</v>
      </c>
      <c r="AB24" s="2">
        <f t="shared" si="6"/>
        <v>0.44047183227240966</v>
      </c>
      <c r="AC24" s="2"/>
      <c r="AD24" s="2">
        <f>COUNTA($G25:$G$157)</f>
        <v>83</v>
      </c>
      <c r="AE24" s="2">
        <f t="shared" si="7"/>
        <v>0.96952358282204276</v>
      </c>
      <c r="AG24" s="2">
        <f t="shared" si="8"/>
        <v>3.0476417177957238E-2</v>
      </c>
    </row>
    <row r="25" spans="3:33" x14ac:dyDescent="0.25">
      <c r="C25" s="2">
        <v>5.6</v>
      </c>
      <c r="D25" s="2">
        <v>3</v>
      </c>
      <c r="E25" s="2">
        <v>4.0999999999999996</v>
      </c>
      <c r="F25" s="2">
        <v>1.3</v>
      </c>
      <c r="G25" s="2" t="s">
        <v>10</v>
      </c>
      <c r="H25" s="7"/>
      <c r="I25" s="2">
        <f>COUNTIF($G$8:$G25,I$6)</f>
        <v>0</v>
      </c>
      <c r="J25" s="2">
        <f t="shared" si="0"/>
        <v>0</v>
      </c>
      <c r="K25" s="2"/>
      <c r="L25" s="2">
        <f>COUNTIF($G$8:$G25,L$6)</f>
        <v>18</v>
      </c>
      <c r="M25" s="2">
        <f t="shared" si="1"/>
        <v>0</v>
      </c>
      <c r="N25" s="2"/>
      <c r="O25" s="2">
        <f>COUNTIF($G$8:$G25,O$6)</f>
        <v>0</v>
      </c>
      <c r="P25" s="2">
        <f t="shared" si="2"/>
        <v>0</v>
      </c>
      <c r="Q25" s="2"/>
      <c r="R25" s="2">
        <f>COUNTA(G$8:G25)</f>
        <v>18</v>
      </c>
      <c r="S25" s="2">
        <f t="shared" si="3"/>
        <v>0</v>
      </c>
      <c r="U25" s="2">
        <f>COUNTIF($G26:$G$157,U$6)</f>
        <v>0</v>
      </c>
      <c r="V25" s="2">
        <f t="shared" si="4"/>
        <v>0</v>
      </c>
      <c r="W25" s="2"/>
      <c r="X25" s="2">
        <f>COUNTIF($G26:$G$157,X$6)</f>
        <v>32</v>
      </c>
      <c r="Y25" s="2">
        <f t="shared" si="5"/>
        <v>0.52977639204608151</v>
      </c>
      <c r="Z25" s="2"/>
      <c r="AA25" s="2">
        <f>COUNTIF($G26:$G$157,AA$6)</f>
        <v>50</v>
      </c>
      <c r="AB25" s="2">
        <f t="shared" si="6"/>
        <v>0.43518037490448719</v>
      </c>
      <c r="AC25" s="2"/>
      <c r="AD25" s="2">
        <f>COUNTA($G26:$G$157)</f>
        <v>82</v>
      </c>
      <c r="AE25" s="2">
        <f t="shared" si="7"/>
        <v>0.96495676695056876</v>
      </c>
      <c r="AG25" s="2">
        <f t="shared" si="8"/>
        <v>3.5043233049431244E-2</v>
      </c>
    </row>
    <row r="26" spans="3:33" x14ac:dyDescent="0.25">
      <c r="C26" s="2">
        <v>5.7</v>
      </c>
      <c r="D26" s="2">
        <v>2.8</v>
      </c>
      <c r="E26" s="2">
        <v>4.0999999999999996</v>
      </c>
      <c r="F26" s="2">
        <v>1.3</v>
      </c>
      <c r="G26" s="2" t="s">
        <v>10</v>
      </c>
      <c r="H26" s="7"/>
      <c r="I26" s="2">
        <f>COUNTIF($G$8:$G26,I$6)</f>
        <v>0</v>
      </c>
      <c r="J26" s="2">
        <f t="shared" si="0"/>
        <v>0</v>
      </c>
      <c r="K26" s="2"/>
      <c r="L26" s="2">
        <f>COUNTIF($G$8:$G26,L$6)</f>
        <v>19</v>
      </c>
      <c r="M26" s="2">
        <f t="shared" si="1"/>
        <v>0</v>
      </c>
      <c r="N26" s="2"/>
      <c r="O26" s="2">
        <f>COUNTIF($G$8:$G26,O$6)</f>
        <v>0</v>
      </c>
      <c r="P26" s="2">
        <f t="shared" si="2"/>
        <v>0</v>
      </c>
      <c r="Q26" s="2"/>
      <c r="R26" s="2">
        <f>COUNTA(G$8:G26)</f>
        <v>19</v>
      </c>
      <c r="S26" s="2">
        <f t="shared" si="3"/>
        <v>0</v>
      </c>
      <c r="U26" s="2">
        <f>COUNTIF($G27:$G$157,U$6)</f>
        <v>0</v>
      </c>
      <c r="V26" s="2">
        <f t="shared" si="4"/>
        <v>0</v>
      </c>
      <c r="W26" s="2"/>
      <c r="X26" s="2">
        <f>COUNTIF($G27:$G$157,X$6)</f>
        <v>31</v>
      </c>
      <c r="Y26" s="2">
        <f t="shared" si="5"/>
        <v>0.5303119070053115</v>
      </c>
      <c r="Z26" s="2"/>
      <c r="AA26" s="2">
        <f>COUNTIF($G27:$G$157,AA$6)</f>
        <v>50</v>
      </c>
      <c r="AB26" s="2">
        <f t="shared" si="6"/>
        <v>0.42962581056166677</v>
      </c>
      <c r="AC26" s="2"/>
      <c r="AD26" s="2">
        <f>COUNTA($G27:$G$157)</f>
        <v>81</v>
      </c>
      <c r="AE26" s="2">
        <f t="shared" si="7"/>
        <v>0.95993771756697832</v>
      </c>
      <c r="AG26" s="2">
        <f t="shared" si="8"/>
        <v>4.0062282433021679E-2</v>
      </c>
    </row>
    <row r="27" spans="3:33" x14ac:dyDescent="0.25">
      <c r="C27" s="2">
        <v>5.7</v>
      </c>
      <c r="D27" s="2">
        <v>3</v>
      </c>
      <c r="E27" s="2">
        <v>4.2</v>
      </c>
      <c r="F27" s="2">
        <v>1.2</v>
      </c>
      <c r="G27" s="2" t="s">
        <v>10</v>
      </c>
      <c r="H27" s="7"/>
      <c r="I27" s="2">
        <f>COUNTIF($G$8:$G27,I$6)</f>
        <v>0</v>
      </c>
      <c r="J27" s="2">
        <f t="shared" si="0"/>
        <v>0</v>
      </c>
      <c r="K27" s="2"/>
      <c r="L27" s="2">
        <f>COUNTIF($G$8:$G27,L$6)</f>
        <v>20</v>
      </c>
      <c r="M27" s="2">
        <f t="shared" si="1"/>
        <v>0</v>
      </c>
      <c r="N27" s="2"/>
      <c r="O27" s="2">
        <f>COUNTIF($G$8:$G27,O$6)</f>
        <v>0</v>
      </c>
      <c r="P27" s="2">
        <f t="shared" si="2"/>
        <v>0</v>
      </c>
      <c r="Q27" s="2"/>
      <c r="R27" s="2">
        <f>COUNTA(G$8:G27)</f>
        <v>20</v>
      </c>
      <c r="S27" s="2">
        <f t="shared" si="3"/>
        <v>0</v>
      </c>
      <c r="U27" s="2">
        <f>COUNTIF($G28:$G$157,U$6)</f>
        <v>0</v>
      </c>
      <c r="V27" s="2">
        <f t="shared" si="4"/>
        <v>0</v>
      </c>
      <c r="W27" s="2"/>
      <c r="X27" s="2">
        <f>COUNTIF($G28:$G$157,X$6)</f>
        <v>30</v>
      </c>
      <c r="Y27" s="2">
        <f t="shared" si="5"/>
        <v>0.53063906222956636</v>
      </c>
      <c r="Z27" s="2"/>
      <c r="AA27" s="2">
        <f>COUNTIF($G28:$G$157,AA$6)</f>
        <v>50</v>
      </c>
      <c r="AB27" s="2">
        <f t="shared" si="6"/>
        <v>0.42379494069539858</v>
      </c>
      <c r="AC27" s="2"/>
      <c r="AD27" s="2">
        <f>COUNTA($G28:$G$157)</f>
        <v>80</v>
      </c>
      <c r="AE27" s="2">
        <f t="shared" si="7"/>
        <v>0.95443400292496494</v>
      </c>
      <c r="AG27" s="2">
        <f t="shared" si="8"/>
        <v>4.5565997075035058E-2</v>
      </c>
    </row>
    <row r="28" spans="3:33" x14ac:dyDescent="0.25">
      <c r="C28" s="4">
        <v>5.6</v>
      </c>
      <c r="D28" s="4">
        <v>2.7</v>
      </c>
      <c r="E28" s="4">
        <v>4.2</v>
      </c>
      <c r="F28" s="4">
        <v>1.3</v>
      </c>
      <c r="G28" s="4" t="s">
        <v>10</v>
      </c>
      <c r="H28" s="7"/>
      <c r="I28" s="2">
        <f>COUNTIF($G$8:$G28,I$6)</f>
        <v>0</v>
      </c>
      <c r="J28" s="2">
        <f t="shared" si="0"/>
        <v>0</v>
      </c>
      <c r="K28" s="2"/>
      <c r="L28" s="2">
        <f>COUNTIF($G$8:$G28,L$6)</f>
        <v>21</v>
      </c>
      <c r="M28" s="2">
        <f t="shared" si="1"/>
        <v>0</v>
      </c>
      <c r="N28" s="2"/>
      <c r="O28" s="2">
        <f>COUNTIF($G$8:$G28,O$6)</f>
        <v>0</v>
      </c>
      <c r="P28" s="2">
        <f t="shared" si="2"/>
        <v>0</v>
      </c>
      <c r="Q28" s="2"/>
      <c r="R28" s="2">
        <f>COUNTA(G$8:G28)</f>
        <v>21</v>
      </c>
      <c r="S28" s="2">
        <f t="shared" si="3"/>
        <v>0</v>
      </c>
      <c r="U28" s="2">
        <f>COUNTIF($G29:$G$157,U$6)</f>
        <v>0</v>
      </c>
      <c r="V28" s="2">
        <f t="shared" si="4"/>
        <v>0</v>
      </c>
      <c r="W28" s="2"/>
      <c r="X28" s="2">
        <f>COUNTIF($G29:$G$157,X$6)</f>
        <v>29</v>
      </c>
      <c r="Y28" s="2">
        <f t="shared" si="5"/>
        <v>0.53073661820805562</v>
      </c>
      <c r="Z28" s="2"/>
      <c r="AA28" s="2">
        <f>COUNTIF($G29:$G$157,AA$6)</f>
        <v>50</v>
      </c>
      <c r="AB28" s="2">
        <f t="shared" si="6"/>
        <v>0.41767377114074572</v>
      </c>
      <c r="AC28" s="2"/>
      <c r="AD28" s="2">
        <f>COUNTA($G29:$G$157)</f>
        <v>79</v>
      </c>
      <c r="AE28" s="2">
        <f t="shared" si="7"/>
        <v>0.9484103893488014</v>
      </c>
      <c r="AG28" s="2">
        <f t="shared" si="8"/>
        <v>5.1589610651198603E-2</v>
      </c>
    </row>
    <row r="29" spans="3:33" x14ac:dyDescent="0.25">
      <c r="C29" s="2">
        <v>5.7</v>
      </c>
      <c r="D29" s="2">
        <v>2.9</v>
      </c>
      <c r="E29" s="2">
        <v>4.2</v>
      </c>
      <c r="F29" s="2">
        <v>1.3</v>
      </c>
      <c r="G29" s="2" t="s">
        <v>10</v>
      </c>
      <c r="H29" s="7"/>
      <c r="I29" s="2">
        <f>COUNTIF($G$8:$G29,I$6)</f>
        <v>0</v>
      </c>
      <c r="J29" s="2">
        <f t="shared" si="0"/>
        <v>0</v>
      </c>
      <c r="K29" s="2"/>
      <c r="L29" s="2">
        <f>COUNTIF($G$8:$G29,L$6)</f>
        <v>22</v>
      </c>
      <c r="M29" s="2">
        <f t="shared" si="1"/>
        <v>0</v>
      </c>
      <c r="N29" s="2"/>
      <c r="O29" s="2">
        <f>COUNTIF($G$8:$G29,O$6)</f>
        <v>0</v>
      </c>
      <c r="P29" s="2">
        <f t="shared" si="2"/>
        <v>0</v>
      </c>
      <c r="Q29" s="2"/>
      <c r="R29" s="2">
        <f>COUNTA(G$8:G29)</f>
        <v>22</v>
      </c>
      <c r="S29" s="2">
        <f t="shared" si="3"/>
        <v>0</v>
      </c>
      <c r="U29" s="2">
        <f>COUNTIF($G30:$G$157,U$6)</f>
        <v>0</v>
      </c>
      <c r="V29" s="2">
        <f t="shared" si="4"/>
        <v>0</v>
      </c>
      <c r="W29" s="2"/>
      <c r="X29" s="2">
        <f>COUNTIF($G30:$G$157,X$6)</f>
        <v>28</v>
      </c>
      <c r="Y29" s="2">
        <f t="shared" si="5"/>
        <v>0.53058108090423128</v>
      </c>
      <c r="Z29" s="2"/>
      <c r="AA29" s="2">
        <f>COUNTIF($G30:$G$157,AA$6)</f>
        <v>50</v>
      </c>
      <c r="AB29" s="2">
        <f t="shared" si="6"/>
        <v>0.41124745454328437</v>
      </c>
      <c r="AC29" s="2"/>
      <c r="AD29" s="2">
        <f>COUNTA($G30:$G$157)</f>
        <v>78</v>
      </c>
      <c r="AE29" s="2">
        <f t="shared" si="7"/>
        <v>0.94182853544751566</v>
      </c>
      <c r="AG29" s="2">
        <f t="shared" si="8"/>
        <v>5.8171464552484342E-2</v>
      </c>
    </row>
    <row r="30" spans="3:33" x14ac:dyDescent="0.25">
      <c r="C30" s="2">
        <v>5.9</v>
      </c>
      <c r="D30" s="2">
        <v>3</v>
      </c>
      <c r="E30" s="2">
        <v>4.2</v>
      </c>
      <c r="F30" s="2">
        <v>1.5</v>
      </c>
      <c r="G30" s="2" t="s">
        <v>10</v>
      </c>
      <c r="H30" s="7"/>
      <c r="I30" s="2">
        <f>COUNTIF($G$8:$G30,I$6)</f>
        <v>0</v>
      </c>
      <c r="J30" s="2">
        <f t="shared" si="0"/>
        <v>0</v>
      </c>
      <c r="K30" s="2"/>
      <c r="L30" s="2">
        <f>COUNTIF($G$8:$G30,L$6)</f>
        <v>23</v>
      </c>
      <c r="M30" s="2">
        <f t="shared" si="1"/>
        <v>0</v>
      </c>
      <c r="N30" s="2"/>
      <c r="O30" s="2">
        <f>COUNTIF($G$8:$G30,O$6)</f>
        <v>0</v>
      </c>
      <c r="P30" s="2">
        <f t="shared" si="2"/>
        <v>0</v>
      </c>
      <c r="Q30" s="2"/>
      <c r="R30" s="2">
        <f>COUNTA(G$8:G30)</f>
        <v>23</v>
      </c>
      <c r="S30" s="2">
        <f t="shared" si="3"/>
        <v>0</v>
      </c>
      <c r="U30" s="2">
        <f>COUNTIF($G31:$G$157,U$6)</f>
        <v>0</v>
      </c>
      <c r="V30" s="2">
        <f t="shared" si="4"/>
        <v>0</v>
      </c>
      <c r="W30" s="2"/>
      <c r="X30" s="2">
        <f>COUNTIF($G31:$G$157,X$6)</f>
        <v>27</v>
      </c>
      <c r="Y30" s="2">
        <f t="shared" si="5"/>
        <v>0.5301464161084245</v>
      </c>
      <c r="Z30" s="2"/>
      <c r="AA30" s="2">
        <f>COUNTIF($G31:$G$157,AA$6)</f>
        <v>50</v>
      </c>
      <c r="AB30" s="2">
        <f t="shared" si="6"/>
        <v>0.40450022787024459</v>
      </c>
      <c r="AC30" s="2"/>
      <c r="AD30" s="2">
        <f>COUNTA($G31:$G$157)</f>
        <v>77</v>
      </c>
      <c r="AE30" s="2">
        <f t="shared" si="7"/>
        <v>0.93464664397866914</v>
      </c>
      <c r="AG30" s="2">
        <f t="shared" si="8"/>
        <v>6.5353356021330855E-2</v>
      </c>
    </row>
    <row r="31" spans="3:33" x14ac:dyDescent="0.25">
      <c r="C31" s="2">
        <v>6.4</v>
      </c>
      <c r="D31" s="2">
        <v>2.9</v>
      </c>
      <c r="E31" s="2">
        <v>4.3</v>
      </c>
      <c r="F31" s="2">
        <v>1.3</v>
      </c>
      <c r="G31" s="2" t="s">
        <v>10</v>
      </c>
      <c r="H31" s="7"/>
      <c r="I31" s="2">
        <f>COUNTIF($G$8:$G31,I$6)</f>
        <v>0</v>
      </c>
      <c r="J31" s="2">
        <f t="shared" si="0"/>
        <v>0</v>
      </c>
      <c r="K31" s="2"/>
      <c r="L31" s="2">
        <f>COUNTIF($G$8:$G31,L$6)</f>
        <v>24</v>
      </c>
      <c r="M31" s="2">
        <f t="shared" si="1"/>
        <v>0</v>
      </c>
      <c r="N31" s="2"/>
      <c r="O31" s="2">
        <f>COUNTIF($G$8:$G31,O$6)</f>
        <v>0</v>
      </c>
      <c r="P31" s="2">
        <f t="shared" si="2"/>
        <v>0</v>
      </c>
      <c r="Q31" s="2"/>
      <c r="R31" s="2">
        <f>COUNTA(G$8:G31)</f>
        <v>24</v>
      </c>
      <c r="S31" s="2">
        <f t="shared" si="3"/>
        <v>0</v>
      </c>
      <c r="U31" s="2">
        <f>COUNTIF($G32:$G$157,U$6)</f>
        <v>0</v>
      </c>
      <c r="V31" s="2">
        <f t="shared" si="4"/>
        <v>0</v>
      </c>
      <c r="W31" s="2"/>
      <c r="X31" s="2">
        <f>COUNTIF($G32:$G$157,X$6)</f>
        <v>26</v>
      </c>
      <c r="Y31" s="2">
        <f t="shared" si="5"/>
        <v>0.52940371944558984</v>
      </c>
      <c r="Z31" s="2"/>
      <c r="AA31" s="2">
        <f>COUNTIF($G32:$G$157,AA$6)</f>
        <v>50</v>
      </c>
      <c r="AB31" s="2">
        <f t="shared" si="6"/>
        <v>0.39741534451898736</v>
      </c>
      <c r="AC31" s="2"/>
      <c r="AD31" s="2">
        <f>COUNTA($G32:$G$157)</f>
        <v>76</v>
      </c>
      <c r="AE31" s="2">
        <f t="shared" si="7"/>
        <v>0.92681906396457725</v>
      </c>
      <c r="AG31" s="2">
        <f t="shared" si="8"/>
        <v>7.318093603542275E-2</v>
      </c>
    </row>
    <row r="32" spans="3:33" x14ac:dyDescent="0.25">
      <c r="C32" s="2">
        <v>6.2</v>
      </c>
      <c r="D32" s="2">
        <v>2.9</v>
      </c>
      <c r="E32" s="2">
        <v>4.3</v>
      </c>
      <c r="F32" s="2">
        <v>1.3</v>
      </c>
      <c r="G32" s="2" t="s">
        <v>10</v>
      </c>
      <c r="H32" s="7"/>
      <c r="I32" s="2">
        <f>COUNTIF($G$8:$G32,I$6)</f>
        <v>0</v>
      </c>
      <c r="J32" s="2">
        <f t="shared" si="0"/>
        <v>0</v>
      </c>
      <c r="K32" s="2"/>
      <c r="L32" s="2">
        <f>COUNTIF($G$8:$G32,L$6)</f>
        <v>25</v>
      </c>
      <c r="M32" s="2">
        <f t="shared" si="1"/>
        <v>0</v>
      </c>
      <c r="N32" s="2"/>
      <c r="O32" s="2">
        <f>COUNTIF($G$8:$G32,O$6)</f>
        <v>0</v>
      </c>
      <c r="P32" s="2">
        <f t="shared" si="2"/>
        <v>0</v>
      </c>
      <c r="Q32" s="2"/>
      <c r="R32" s="2">
        <f>COUNTA(G$8:G32)</f>
        <v>25</v>
      </c>
      <c r="S32" s="2">
        <f t="shared" si="3"/>
        <v>0</v>
      </c>
      <c r="U32" s="2">
        <f>COUNTIF($G33:$G$157,U$6)</f>
        <v>0</v>
      </c>
      <c r="V32" s="2">
        <f t="shared" si="4"/>
        <v>0</v>
      </c>
      <c r="W32" s="2"/>
      <c r="X32" s="2">
        <f>COUNTIF($G33:$G$157,X$6)</f>
        <v>25</v>
      </c>
      <c r="Y32" s="2">
        <f t="shared" si="5"/>
        <v>0.52832083357371873</v>
      </c>
      <c r="Z32" s="2"/>
      <c r="AA32" s="2">
        <f>COUNTIF($G33:$G$157,AA$6)</f>
        <v>50</v>
      </c>
      <c r="AB32" s="2">
        <f t="shared" si="6"/>
        <v>0.38997500048077083</v>
      </c>
      <c r="AC32" s="2"/>
      <c r="AD32" s="2">
        <f>COUNTA($G33:$G$157)</f>
        <v>75</v>
      </c>
      <c r="AE32" s="2">
        <f t="shared" si="7"/>
        <v>0.91829583405448956</v>
      </c>
      <c r="AG32" s="2">
        <f t="shared" si="8"/>
        <v>8.1704165945510443E-2</v>
      </c>
    </row>
    <row r="33" spans="3:33" x14ac:dyDescent="0.25">
      <c r="C33" s="2">
        <v>5.5</v>
      </c>
      <c r="D33" s="2">
        <v>2.6</v>
      </c>
      <c r="E33" s="2">
        <v>4.4000000000000004</v>
      </c>
      <c r="F33" s="2">
        <v>1.2</v>
      </c>
      <c r="G33" s="2" t="s">
        <v>10</v>
      </c>
      <c r="H33" s="7"/>
      <c r="I33" s="2">
        <f>COUNTIF($G$8:$G33,I$6)</f>
        <v>0</v>
      </c>
      <c r="J33" s="2">
        <f t="shared" si="0"/>
        <v>0</v>
      </c>
      <c r="K33" s="2"/>
      <c r="L33" s="2">
        <f>COUNTIF($G$8:$G33,L$6)</f>
        <v>26</v>
      </c>
      <c r="M33" s="2">
        <f t="shared" si="1"/>
        <v>0</v>
      </c>
      <c r="N33" s="2"/>
      <c r="O33" s="2">
        <f>COUNTIF($G$8:$G33,O$6)</f>
        <v>0</v>
      </c>
      <c r="P33" s="2">
        <f t="shared" si="2"/>
        <v>0</v>
      </c>
      <c r="Q33" s="2"/>
      <c r="R33" s="2">
        <f>COUNTA(G$8:G33)</f>
        <v>26</v>
      </c>
      <c r="S33" s="2">
        <f t="shared" si="3"/>
        <v>0</v>
      </c>
      <c r="U33" s="2">
        <f>COUNTIF($G34:$G$157,U$6)</f>
        <v>0</v>
      </c>
      <c r="V33" s="2">
        <f t="shared" si="4"/>
        <v>0</v>
      </c>
      <c r="W33" s="2"/>
      <c r="X33" s="2">
        <f>COUNTIF($G34:$G$157,X$6)</f>
        <v>24</v>
      </c>
      <c r="Y33" s="2">
        <f t="shared" si="5"/>
        <v>0.52686190213225736</v>
      </c>
      <c r="Z33" s="2"/>
      <c r="AA33" s="2">
        <f>COUNTIF($G34:$G$157,AA$6)</f>
        <v>50</v>
      </c>
      <c r="AB33" s="2">
        <f t="shared" si="6"/>
        <v>0.38216025395555758</v>
      </c>
      <c r="AC33" s="2"/>
      <c r="AD33" s="2">
        <f>COUNTA($G34:$G$157)</f>
        <v>74</v>
      </c>
      <c r="AE33" s="2">
        <f t="shared" si="7"/>
        <v>0.90902215608781489</v>
      </c>
      <c r="AG33" s="2">
        <f t="shared" si="8"/>
        <v>9.0977843912185108E-2</v>
      </c>
    </row>
    <row r="34" spans="3:33" x14ac:dyDescent="0.25">
      <c r="C34" s="2">
        <v>6.3</v>
      </c>
      <c r="D34" s="2">
        <v>2.2999999999999998</v>
      </c>
      <c r="E34" s="2">
        <v>4.4000000000000004</v>
      </c>
      <c r="F34" s="2">
        <v>1.3</v>
      </c>
      <c r="G34" s="2" t="s">
        <v>10</v>
      </c>
      <c r="H34" s="7"/>
      <c r="I34" s="2">
        <f>COUNTIF($G$8:$G34,I$6)</f>
        <v>0</v>
      </c>
      <c r="J34" s="2">
        <f t="shared" si="0"/>
        <v>0</v>
      </c>
      <c r="K34" s="2"/>
      <c r="L34" s="2">
        <f>COUNTIF($G$8:$G34,L$6)</f>
        <v>27</v>
      </c>
      <c r="M34" s="2">
        <f t="shared" si="1"/>
        <v>0</v>
      </c>
      <c r="N34" s="2"/>
      <c r="O34" s="2">
        <f>COUNTIF($G$8:$G34,O$6)</f>
        <v>0</v>
      </c>
      <c r="P34" s="2">
        <f t="shared" si="2"/>
        <v>0</v>
      </c>
      <c r="Q34" s="2"/>
      <c r="R34" s="2">
        <f>COUNTA(G$8:G34)</f>
        <v>27</v>
      </c>
      <c r="S34" s="2">
        <f t="shared" si="3"/>
        <v>0</v>
      </c>
      <c r="U34" s="2">
        <f>COUNTIF($G35:$G$157,U$6)</f>
        <v>0</v>
      </c>
      <c r="V34" s="2">
        <f t="shared" si="4"/>
        <v>0</v>
      </c>
      <c r="W34" s="2"/>
      <c r="X34" s="2">
        <f>COUNTIF($G35:$G$157,X$6)</f>
        <v>23</v>
      </c>
      <c r="Y34" s="2">
        <f t="shared" si="5"/>
        <v>0.52498684746478219</v>
      </c>
      <c r="Z34" s="2"/>
      <c r="AA34" s="2">
        <f>COUNTIF($G35:$G$157,AA$6)</f>
        <v>50</v>
      </c>
      <c r="AB34" s="2">
        <f t="shared" si="6"/>
        <v>0.37395093774335103</v>
      </c>
      <c r="AC34" s="2"/>
      <c r="AD34" s="2">
        <f>COUNTA($G35:$G$157)</f>
        <v>73</v>
      </c>
      <c r="AE34" s="2">
        <f t="shared" si="7"/>
        <v>0.89893778520813328</v>
      </c>
      <c r="AG34" s="2">
        <f t="shared" si="8"/>
        <v>0.10106221479186672</v>
      </c>
    </row>
    <row r="35" spans="3:33" x14ac:dyDescent="0.25">
      <c r="C35" s="2">
        <v>6.7</v>
      </c>
      <c r="D35" s="2">
        <v>3.1</v>
      </c>
      <c r="E35" s="2">
        <v>4.4000000000000004</v>
      </c>
      <c r="F35" s="2">
        <v>1.4</v>
      </c>
      <c r="G35" s="2" t="s">
        <v>10</v>
      </c>
      <c r="H35" s="7"/>
      <c r="I35" s="2">
        <f>COUNTIF($G$8:$G35,I$6)</f>
        <v>0</v>
      </c>
      <c r="J35" s="2">
        <f t="shared" si="0"/>
        <v>0</v>
      </c>
      <c r="K35" s="2"/>
      <c r="L35" s="2">
        <f>COUNTIF($G$8:$G35,L$6)</f>
        <v>28</v>
      </c>
      <c r="M35" s="2">
        <f t="shared" si="1"/>
        <v>0</v>
      </c>
      <c r="N35" s="2"/>
      <c r="O35" s="2">
        <f>COUNTIF($G$8:$G35,O$6)</f>
        <v>0</v>
      </c>
      <c r="P35" s="2">
        <f t="shared" si="2"/>
        <v>0</v>
      </c>
      <c r="Q35" s="2"/>
      <c r="R35" s="2">
        <f>COUNTA(G$8:G35)</f>
        <v>28</v>
      </c>
      <c r="S35" s="2">
        <f t="shared" si="3"/>
        <v>0</v>
      </c>
      <c r="U35" s="2">
        <f>COUNTIF($G36:$G$157,U$6)</f>
        <v>0</v>
      </c>
      <c r="V35" s="2">
        <f t="shared" si="4"/>
        <v>0</v>
      </c>
      <c r="W35" s="2"/>
      <c r="X35" s="2">
        <f>COUNTIF($G36:$G$157,X$6)</f>
        <v>22</v>
      </c>
      <c r="Y35" s="2">
        <f t="shared" si="5"/>
        <v>0.52265075585708809</v>
      </c>
      <c r="Z35" s="2"/>
      <c r="AA35" s="2">
        <f>COUNTIF($G36:$G$157,AA$6)</f>
        <v>50</v>
      </c>
      <c r="AB35" s="2">
        <f t="shared" si="6"/>
        <v>0.36532556365804708</v>
      </c>
      <c r="AC35" s="2"/>
      <c r="AD35" s="2">
        <f>COUNTA($G36:$G$157)</f>
        <v>72</v>
      </c>
      <c r="AE35" s="2">
        <f t="shared" si="7"/>
        <v>0.88797631951513512</v>
      </c>
      <c r="AG35" s="2">
        <f t="shared" si="8"/>
        <v>0.11202368048486488</v>
      </c>
    </row>
    <row r="36" spans="3:33" x14ac:dyDescent="0.25">
      <c r="C36" s="2">
        <v>6.6</v>
      </c>
      <c r="D36" s="2">
        <v>3</v>
      </c>
      <c r="E36" s="2">
        <v>4.4000000000000004</v>
      </c>
      <c r="F36" s="2">
        <v>1.4</v>
      </c>
      <c r="G36" s="2" t="s">
        <v>10</v>
      </c>
      <c r="H36" s="7"/>
      <c r="I36" s="2">
        <f>COUNTIF($G$8:$G36,I$6)</f>
        <v>0</v>
      </c>
      <c r="J36" s="2">
        <f t="shared" si="0"/>
        <v>0</v>
      </c>
      <c r="K36" s="2"/>
      <c r="L36" s="2">
        <f>COUNTIF($G$8:$G36,L$6)</f>
        <v>29</v>
      </c>
      <c r="M36" s="2">
        <f t="shared" si="1"/>
        <v>0</v>
      </c>
      <c r="N36" s="2"/>
      <c r="O36" s="2">
        <f>COUNTIF($G$8:$G36,O$6)</f>
        <v>0</v>
      </c>
      <c r="P36" s="2">
        <f t="shared" si="2"/>
        <v>0</v>
      </c>
      <c r="Q36" s="2"/>
      <c r="R36" s="2">
        <f>COUNTA(G$8:G36)</f>
        <v>29</v>
      </c>
      <c r="S36" s="2">
        <f t="shared" si="3"/>
        <v>0</v>
      </c>
      <c r="U36" s="2">
        <f>COUNTIF($G37:$G$157,U$6)</f>
        <v>0</v>
      </c>
      <c r="V36" s="2">
        <f t="shared" si="4"/>
        <v>0</v>
      </c>
      <c r="W36" s="2"/>
      <c r="X36" s="2">
        <f>COUNTIF($G37:$G$157,X$6)</f>
        <v>21</v>
      </c>
      <c r="Y36" s="2">
        <f t="shared" si="5"/>
        <v>0.51980314973583597</v>
      </c>
      <c r="Z36" s="2"/>
      <c r="AA36" s="2">
        <f>COUNTIF($G37:$G$157,AA$6)</f>
        <v>50</v>
      </c>
      <c r="AB36" s="2">
        <f t="shared" si="6"/>
        <v>0.35626121811968836</v>
      </c>
      <c r="AC36" s="2"/>
      <c r="AD36" s="2">
        <f>COUNTA($G37:$G$157)</f>
        <v>71</v>
      </c>
      <c r="AE36" s="2">
        <f t="shared" si="7"/>
        <v>0.87606436785552433</v>
      </c>
      <c r="AG36" s="2">
        <f t="shared" si="8"/>
        <v>0.12393563214447567</v>
      </c>
    </row>
    <row r="37" spans="3:33" x14ac:dyDescent="0.25">
      <c r="C37" s="2">
        <v>5.7</v>
      </c>
      <c r="D37" s="2">
        <v>2.8</v>
      </c>
      <c r="E37" s="2">
        <v>4.5</v>
      </c>
      <c r="F37" s="2">
        <v>1.3</v>
      </c>
      <c r="G37" s="2" t="s">
        <v>10</v>
      </c>
      <c r="H37" s="7"/>
      <c r="I37" s="2">
        <f>COUNTIF($G$8:$G37,I$6)</f>
        <v>0</v>
      </c>
      <c r="J37" s="2">
        <f t="shared" si="0"/>
        <v>0</v>
      </c>
      <c r="K37" s="2"/>
      <c r="L37" s="2">
        <f>COUNTIF($G$8:$G37,L$6)</f>
        <v>30</v>
      </c>
      <c r="M37" s="2">
        <f t="shared" si="1"/>
        <v>0</v>
      </c>
      <c r="N37" s="2"/>
      <c r="O37" s="2">
        <f>COUNTIF($G$8:$G37,O$6)</f>
        <v>0</v>
      </c>
      <c r="P37" s="2">
        <f t="shared" si="2"/>
        <v>0</v>
      </c>
      <c r="Q37" s="2"/>
      <c r="R37" s="2">
        <f>COUNTA(G$8:G37)</f>
        <v>30</v>
      </c>
      <c r="S37" s="2">
        <f t="shared" si="3"/>
        <v>0</v>
      </c>
      <c r="U37" s="2">
        <f>COUNTIF($G38:$G$157,U$6)</f>
        <v>0</v>
      </c>
      <c r="V37" s="2">
        <f t="shared" si="4"/>
        <v>0</v>
      </c>
      <c r="W37" s="2"/>
      <c r="X37" s="2">
        <f>COUNTIF($G38:$G$157,X$6)</f>
        <v>20</v>
      </c>
      <c r="Y37" s="2">
        <f t="shared" si="5"/>
        <v>0.51638712058788683</v>
      </c>
      <c r="Z37" s="2"/>
      <c r="AA37" s="2">
        <f>COUNTIF($G38:$G$157,AA$6)</f>
        <v>50</v>
      </c>
      <c r="AB37" s="2">
        <f t="shared" si="6"/>
        <v>0.34673344797874411</v>
      </c>
      <c r="AC37" s="2"/>
      <c r="AD37" s="2">
        <f>COUNTA($G38:$G$157)</f>
        <v>70</v>
      </c>
      <c r="AE37" s="2">
        <f t="shared" si="7"/>
        <v>0.863120568566631</v>
      </c>
      <c r="AG37" s="2">
        <f t="shared" si="8"/>
        <v>0.136879431433369</v>
      </c>
    </row>
    <row r="38" spans="3:33" x14ac:dyDescent="0.25">
      <c r="C38" s="2">
        <v>6.4</v>
      </c>
      <c r="D38" s="2">
        <v>3.2</v>
      </c>
      <c r="E38" s="2">
        <v>4.5</v>
      </c>
      <c r="F38" s="2">
        <v>1.5</v>
      </c>
      <c r="G38" s="2" t="s">
        <v>10</v>
      </c>
      <c r="H38" s="7"/>
      <c r="I38" s="2">
        <f>COUNTIF($G$8:$G38,I$6)</f>
        <v>0</v>
      </c>
      <c r="J38" s="2">
        <f t="shared" si="0"/>
        <v>0</v>
      </c>
      <c r="K38" s="2"/>
      <c r="L38" s="2">
        <f>COUNTIF($G$8:$G38,L$6)</f>
        <v>31</v>
      </c>
      <c r="M38" s="2">
        <f t="shared" si="1"/>
        <v>0</v>
      </c>
      <c r="N38" s="2"/>
      <c r="O38" s="2">
        <f>COUNTIF($G$8:$G38,O$6)</f>
        <v>0</v>
      </c>
      <c r="P38" s="2">
        <f t="shared" si="2"/>
        <v>0</v>
      </c>
      <c r="Q38" s="2"/>
      <c r="R38" s="2">
        <f>COUNTA(G$8:G38)</f>
        <v>31</v>
      </c>
      <c r="S38" s="2">
        <f t="shared" si="3"/>
        <v>0</v>
      </c>
      <c r="U38" s="2">
        <f>COUNTIF($G39:$G$157,U$6)</f>
        <v>0</v>
      </c>
      <c r="V38" s="2">
        <f t="shared" si="4"/>
        <v>0</v>
      </c>
      <c r="W38" s="2"/>
      <c r="X38" s="2">
        <f>COUNTIF($G39:$G$157,X$6)</f>
        <v>19</v>
      </c>
      <c r="Y38" s="2">
        <f t="shared" si="5"/>
        <v>0.51233828874430565</v>
      </c>
      <c r="Z38" s="2"/>
      <c r="AA38" s="2">
        <f>COUNTIF($G39:$G$157,AA$6)</f>
        <v>50</v>
      </c>
      <c r="AB38" s="2">
        <f t="shared" si="6"/>
        <v>0.33671613550974228</v>
      </c>
      <c r="AC38" s="2"/>
      <c r="AD38" s="2">
        <f>COUNTA($G39:$G$157)</f>
        <v>69</v>
      </c>
      <c r="AE38" s="2">
        <f t="shared" si="7"/>
        <v>0.84905442425404787</v>
      </c>
      <c r="AG38" s="2">
        <f t="shared" si="8"/>
        <v>0.15094557574595213</v>
      </c>
    </row>
    <row r="39" spans="3:33" x14ac:dyDescent="0.25">
      <c r="C39" s="2">
        <v>5.6</v>
      </c>
      <c r="D39" s="2">
        <v>3</v>
      </c>
      <c r="E39" s="2">
        <v>4.5</v>
      </c>
      <c r="F39" s="2">
        <v>1.5</v>
      </c>
      <c r="G39" s="2" t="s">
        <v>10</v>
      </c>
      <c r="H39" s="7"/>
      <c r="I39" s="2">
        <f>COUNTIF($G$8:$G39,I$6)</f>
        <v>0</v>
      </c>
      <c r="J39" s="2">
        <f t="shared" si="0"/>
        <v>0</v>
      </c>
      <c r="K39" s="2"/>
      <c r="L39" s="2">
        <f>COUNTIF($G$8:$G39,L$6)</f>
        <v>32</v>
      </c>
      <c r="M39" s="2">
        <f t="shared" si="1"/>
        <v>0</v>
      </c>
      <c r="N39" s="2"/>
      <c r="O39" s="2">
        <f>COUNTIF($G$8:$G39,O$6)</f>
        <v>0</v>
      </c>
      <c r="P39" s="2">
        <f t="shared" si="2"/>
        <v>0</v>
      </c>
      <c r="Q39" s="2"/>
      <c r="R39" s="2">
        <f>COUNTA(G$8:G39)</f>
        <v>32</v>
      </c>
      <c r="S39" s="2">
        <f t="shared" si="3"/>
        <v>0</v>
      </c>
      <c r="U39" s="2">
        <f>COUNTIF($G40:$G$157,U$6)</f>
        <v>0</v>
      </c>
      <c r="V39" s="2">
        <f t="shared" si="4"/>
        <v>0</v>
      </c>
      <c r="W39" s="2"/>
      <c r="X39" s="2">
        <f>COUNTIF($G40:$G$157,X$6)</f>
        <v>18</v>
      </c>
      <c r="Y39" s="2">
        <f t="shared" si="5"/>
        <v>0.50758354583153664</v>
      </c>
      <c r="Z39" s="2"/>
      <c r="AA39" s="2">
        <f>COUNTIF($G40:$G$157,AA$6)</f>
        <v>50</v>
      </c>
      <c r="AB39" s="2">
        <f t="shared" si="6"/>
        <v>0.3261813613791284</v>
      </c>
      <c r="AC39" s="2"/>
      <c r="AD39" s="2">
        <f>COUNTA($G40:$G$157)</f>
        <v>68</v>
      </c>
      <c r="AE39" s="2">
        <f t="shared" si="7"/>
        <v>0.83376490721066499</v>
      </c>
      <c r="AG39" s="2">
        <f t="shared" si="8"/>
        <v>0.16623509278933501</v>
      </c>
    </row>
    <row r="40" spans="3:33" x14ac:dyDescent="0.25">
      <c r="C40" s="2">
        <v>6.2</v>
      </c>
      <c r="D40" s="2">
        <v>2.2000000000000002</v>
      </c>
      <c r="E40" s="2">
        <v>4.5</v>
      </c>
      <c r="F40" s="2">
        <v>1.5</v>
      </c>
      <c r="G40" s="2" t="s">
        <v>10</v>
      </c>
      <c r="H40" s="7"/>
      <c r="I40" s="2">
        <f>COUNTIF($G$8:$G40,I$6)</f>
        <v>0</v>
      </c>
      <c r="J40" s="2">
        <f t="shared" si="0"/>
        <v>0</v>
      </c>
      <c r="K40" s="2"/>
      <c r="L40" s="2">
        <f>COUNTIF($G$8:$G40,L$6)</f>
        <v>33</v>
      </c>
      <c r="M40" s="2">
        <f t="shared" si="1"/>
        <v>0</v>
      </c>
      <c r="N40" s="2"/>
      <c r="O40" s="2">
        <f>COUNTIF($G$8:$G40,O$6)</f>
        <v>0</v>
      </c>
      <c r="P40" s="2">
        <f t="shared" si="2"/>
        <v>0</v>
      </c>
      <c r="Q40" s="2"/>
      <c r="R40" s="2">
        <f>COUNTA(G$8:G40)</f>
        <v>33</v>
      </c>
      <c r="S40" s="2">
        <f t="shared" si="3"/>
        <v>0</v>
      </c>
      <c r="U40" s="2">
        <f>COUNTIF($G41:$G$157,U$6)</f>
        <v>0</v>
      </c>
      <c r="V40" s="2">
        <f t="shared" si="4"/>
        <v>0</v>
      </c>
      <c r="W40" s="2"/>
      <c r="X40" s="2">
        <f>COUNTIF($G41:$G$157,X$6)</f>
        <v>17</v>
      </c>
      <c r="Y40" s="2">
        <f t="shared" si="5"/>
        <v>0.50203952144069197</v>
      </c>
      <c r="Z40" s="2"/>
      <c r="AA40" s="2">
        <f>COUNTIF($G41:$G$157,AA$6)</f>
        <v>50</v>
      </c>
      <c r="AB40" s="2">
        <f t="shared" si="6"/>
        <v>0.31509925424108037</v>
      </c>
      <c r="AC40" s="2"/>
      <c r="AD40" s="2">
        <f>COUNTA($G41:$G$157)</f>
        <v>67</v>
      </c>
      <c r="AE40" s="2">
        <f t="shared" si="7"/>
        <v>0.81713877568177229</v>
      </c>
      <c r="AG40" s="2">
        <f t="shared" si="8"/>
        <v>0.18286122431822771</v>
      </c>
    </row>
    <row r="41" spans="3:33" x14ac:dyDescent="0.25">
      <c r="C41" s="2">
        <v>6</v>
      </c>
      <c r="D41" s="2">
        <v>2.9</v>
      </c>
      <c r="E41" s="2">
        <v>4.5</v>
      </c>
      <c r="F41" s="2">
        <v>1.5</v>
      </c>
      <c r="G41" s="2" t="s">
        <v>10</v>
      </c>
      <c r="H41" s="7"/>
      <c r="I41" s="2">
        <f>COUNTIF($G$8:$G41,I$6)</f>
        <v>0</v>
      </c>
      <c r="J41" s="2">
        <f t="shared" si="0"/>
        <v>0</v>
      </c>
      <c r="K41" s="2"/>
      <c r="L41" s="2">
        <f>COUNTIF($G$8:$G41,L$6)</f>
        <v>34</v>
      </c>
      <c r="M41" s="2">
        <f t="shared" si="1"/>
        <v>0</v>
      </c>
      <c r="N41" s="2"/>
      <c r="O41" s="2">
        <f>COUNTIF($G$8:$G41,O$6)</f>
        <v>0</v>
      </c>
      <c r="P41" s="2">
        <f t="shared" si="2"/>
        <v>0</v>
      </c>
      <c r="Q41" s="2"/>
      <c r="R41" s="2">
        <f>COUNTA(G$8:G41)</f>
        <v>34</v>
      </c>
      <c r="S41" s="2">
        <f t="shared" si="3"/>
        <v>0</v>
      </c>
      <c r="U41" s="2">
        <f>COUNTIF($G42:$G$157,U$6)</f>
        <v>0</v>
      </c>
      <c r="V41" s="2">
        <f t="shared" si="4"/>
        <v>0</v>
      </c>
      <c r="W41" s="2"/>
      <c r="X41" s="2">
        <f>COUNTIF($G42:$G$157,X$6)</f>
        <v>16</v>
      </c>
      <c r="Y41" s="2">
        <f t="shared" si="5"/>
        <v>0.49561069560204934</v>
      </c>
      <c r="Z41" s="2"/>
      <c r="AA41" s="2">
        <f>COUNTIF($G42:$G$157,AA$6)</f>
        <v>50</v>
      </c>
      <c r="AB41" s="2">
        <f t="shared" si="6"/>
        <v>0.30343782544221876</v>
      </c>
      <c r="AC41" s="2"/>
      <c r="AD41" s="2">
        <f>COUNTA($G42:$G$157)</f>
        <v>66</v>
      </c>
      <c r="AE41" s="2">
        <f t="shared" si="7"/>
        <v>0.79904852104426816</v>
      </c>
      <c r="AG41" s="2">
        <f t="shared" si="8"/>
        <v>0.20095147895573184</v>
      </c>
    </row>
    <row r="42" spans="3:33" x14ac:dyDescent="0.25">
      <c r="C42" s="2">
        <v>5.4</v>
      </c>
      <c r="D42" s="2">
        <v>3</v>
      </c>
      <c r="E42" s="2">
        <v>4.5</v>
      </c>
      <c r="F42" s="2">
        <v>1.5</v>
      </c>
      <c r="G42" s="2" t="s">
        <v>10</v>
      </c>
      <c r="H42" s="7"/>
      <c r="I42" s="2">
        <f>COUNTIF($G$8:$G42,I$6)</f>
        <v>0</v>
      </c>
      <c r="J42" s="2">
        <f t="shared" si="0"/>
        <v>0</v>
      </c>
      <c r="K42" s="2"/>
      <c r="L42" s="2">
        <f>COUNTIF($G$8:$G42,L$6)</f>
        <v>35</v>
      </c>
      <c r="M42" s="2">
        <f t="shared" si="1"/>
        <v>0</v>
      </c>
      <c r="N42" s="2"/>
      <c r="O42" s="2">
        <f>COUNTIF($G$8:$G42,O$6)</f>
        <v>0</v>
      </c>
      <c r="P42" s="2">
        <f t="shared" si="2"/>
        <v>0</v>
      </c>
      <c r="Q42" s="2"/>
      <c r="R42" s="2">
        <f>COUNTA(G$8:G42)</f>
        <v>35</v>
      </c>
      <c r="S42" s="2">
        <f t="shared" si="3"/>
        <v>0</v>
      </c>
      <c r="U42" s="2">
        <f>COUNTIF($G43:$G$157,U$6)</f>
        <v>0</v>
      </c>
      <c r="V42" s="2">
        <f t="shared" si="4"/>
        <v>0</v>
      </c>
      <c r="W42" s="2"/>
      <c r="X42" s="2">
        <f>COUNTIF($G43:$G$157,X$6)</f>
        <v>15</v>
      </c>
      <c r="Y42" s="2">
        <f t="shared" si="5"/>
        <v>0.48818705017383146</v>
      </c>
      <c r="Z42" s="2"/>
      <c r="AA42" s="2">
        <f>COUNTIF($G43:$G$157,AA$6)</f>
        <v>50</v>
      </c>
      <c r="AB42" s="2">
        <f t="shared" si="6"/>
        <v>0.29116278711825372</v>
      </c>
      <c r="AC42" s="2"/>
      <c r="AD42" s="2">
        <f>COUNTA($G43:$G$157)</f>
        <v>65</v>
      </c>
      <c r="AE42" s="2">
        <f t="shared" si="7"/>
        <v>0.77934983729208518</v>
      </c>
      <c r="AG42" s="2">
        <f t="shared" si="8"/>
        <v>0.22065016270791482</v>
      </c>
    </row>
    <row r="43" spans="3:33" x14ac:dyDescent="0.25">
      <c r="C43" s="4">
        <v>6</v>
      </c>
      <c r="D43" s="4">
        <v>3.4</v>
      </c>
      <c r="E43" s="4">
        <v>4.5</v>
      </c>
      <c r="F43" s="4">
        <v>1.6</v>
      </c>
      <c r="G43" s="4" t="s">
        <v>10</v>
      </c>
      <c r="H43" s="7"/>
      <c r="I43" s="2">
        <f>COUNTIF($G$8:$G43,I$6)</f>
        <v>0</v>
      </c>
      <c r="J43" s="2">
        <f t="shared" si="0"/>
        <v>0</v>
      </c>
      <c r="K43" s="2"/>
      <c r="L43" s="2">
        <f>COUNTIF($G$8:$G43,L$6)</f>
        <v>36</v>
      </c>
      <c r="M43" s="2">
        <f t="shared" si="1"/>
        <v>0</v>
      </c>
      <c r="N43" s="2"/>
      <c r="O43" s="2">
        <f>COUNTIF($G$8:$G43,O$6)</f>
        <v>0</v>
      </c>
      <c r="P43" s="2">
        <f t="shared" si="2"/>
        <v>0</v>
      </c>
      <c r="Q43" s="2"/>
      <c r="R43" s="2">
        <f>COUNTA(G$8:G43)</f>
        <v>36</v>
      </c>
      <c r="S43" s="2">
        <f t="shared" si="3"/>
        <v>0</v>
      </c>
      <c r="U43" s="2">
        <f>COUNTIF($G44:$G$157,U$6)</f>
        <v>0</v>
      </c>
      <c r="V43" s="2">
        <f t="shared" si="4"/>
        <v>0</v>
      </c>
      <c r="W43" s="2"/>
      <c r="X43" s="2">
        <f>COUNTIF($G44:$G$157,X$6)</f>
        <v>14</v>
      </c>
      <c r="Y43" s="2">
        <f t="shared" si="5"/>
        <v>0.47964111079989918</v>
      </c>
      <c r="Z43" s="2"/>
      <c r="AA43" s="2">
        <f>COUNTIF($G44:$G$157,AA$6)</f>
        <v>50</v>
      </c>
      <c r="AB43" s="2">
        <f t="shared" si="6"/>
        <v>0.27823735173849634</v>
      </c>
      <c r="AC43" s="2"/>
      <c r="AD43" s="2">
        <f>COUNTA($G44:$G$157)</f>
        <v>64</v>
      </c>
      <c r="AE43" s="2">
        <f t="shared" si="7"/>
        <v>0.75787846253839553</v>
      </c>
      <c r="AG43" s="2">
        <f t="shared" si="8"/>
        <v>0.24212153746160447</v>
      </c>
    </row>
    <row r="44" spans="3:33" x14ac:dyDescent="0.25">
      <c r="C44" s="4">
        <v>4.9000000000000004</v>
      </c>
      <c r="D44" s="4">
        <v>2.5</v>
      </c>
      <c r="E44" s="4">
        <v>4.5</v>
      </c>
      <c r="F44" s="4">
        <v>1.7</v>
      </c>
      <c r="G44" s="4" t="s">
        <v>11</v>
      </c>
      <c r="H44" s="7"/>
      <c r="I44" s="2">
        <f>COUNTIF($G$8:$G44,I$6)</f>
        <v>0</v>
      </c>
      <c r="J44" s="2">
        <f t="shared" si="0"/>
        <v>0</v>
      </c>
      <c r="K44" s="2"/>
      <c r="L44" s="2">
        <f>COUNTIF($G$8:$G44,L$6)</f>
        <v>36</v>
      </c>
      <c r="M44" s="2">
        <f t="shared" si="1"/>
        <v>3.8460030019430928E-2</v>
      </c>
      <c r="N44" s="2"/>
      <c r="O44" s="2">
        <f>COUNTIF($G$8:$G44,O$6)</f>
        <v>1</v>
      </c>
      <c r="P44" s="2">
        <f t="shared" si="2"/>
        <v>0.14079603690889056</v>
      </c>
      <c r="Q44" s="2"/>
      <c r="R44" s="2">
        <f>COUNTA(G$8:G44)</f>
        <v>37</v>
      </c>
      <c r="S44" s="2">
        <f t="shared" si="3"/>
        <v>0.17925606692832149</v>
      </c>
      <c r="U44" s="2">
        <f>COUNTIF($G45:$G$157,U$6)</f>
        <v>0</v>
      </c>
      <c r="V44" s="2">
        <f t="shared" si="4"/>
        <v>0</v>
      </c>
      <c r="W44" s="2"/>
      <c r="X44" s="2">
        <f>COUNTIF($G45:$G$157,X$6)</f>
        <v>14</v>
      </c>
      <c r="Y44" s="2">
        <f t="shared" si="5"/>
        <v>0.48220555587606945</v>
      </c>
      <c r="Z44" s="2"/>
      <c r="AA44" s="2">
        <f>COUNTIF($G45:$G$157,AA$6)</f>
        <v>49</v>
      </c>
      <c r="AB44" s="2">
        <f t="shared" si="6"/>
        <v>0.28199895063255087</v>
      </c>
      <c r="AC44" s="2"/>
      <c r="AD44" s="2">
        <f>COUNTA($G45:$G$157)</f>
        <v>63</v>
      </c>
      <c r="AE44" s="2">
        <f t="shared" si="7"/>
        <v>0.76420450650862026</v>
      </c>
      <c r="AG44" s="2">
        <f t="shared" si="8"/>
        <v>5.6539426563058215E-2</v>
      </c>
    </row>
    <row r="45" spans="3:33" x14ac:dyDescent="0.25">
      <c r="C45" s="2">
        <v>6.6</v>
      </c>
      <c r="D45" s="2">
        <v>2.9</v>
      </c>
      <c r="E45" s="2">
        <v>4.5999999999999996</v>
      </c>
      <c r="F45" s="2">
        <v>1.3</v>
      </c>
      <c r="G45" s="2" t="s">
        <v>10</v>
      </c>
      <c r="H45" s="7"/>
      <c r="I45" s="2">
        <f>COUNTIF($G$8:$G45,I$6)</f>
        <v>0</v>
      </c>
      <c r="J45" s="2">
        <f t="shared" si="0"/>
        <v>0</v>
      </c>
      <c r="K45" s="2"/>
      <c r="L45" s="2">
        <f>COUNTIF($G$8:$G45,L$6)</f>
        <v>37</v>
      </c>
      <c r="M45" s="2">
        <f t="shared" si="1"/>
        <v>3.7461670240566312E-2</v>
      </c>
      <c r="N45" s="2"/>
      <c r="O45" s="2">
        <f>COUNTIF($G$8:$G45,O$6)</f>
        <v>1</v>
      </c>
      <c r="P45" s="2">
        <f t="shared" si="2"/>
        <v>0.13810335561693646</v>
      </c>
      <c r="Q45" s="2"/>
      <c r="R45" s="2">
        <f>COUNTA(G$8:G45)</f>
        <v>38</v>
      </c>
      <c r="S45" s="2">
        <f t="shared" si="3"/>
        <v>0.17556502585750278</v>
      </c>
      <c r="U45" s="2">
        <f>COUNTIF($G46:$G$157,U$6)</f>
        <v>0</v>
      </c>
      <c r="V45" s="2">
        <f t="shared" si="4"/>
        <v>0</v>
      </c>
      <c r="W45" s="2"/>
      <c r="X45" s="2">
        <f>COUNTIF($G46:$G$157,X$6)</f>
        <v>13</v>
      </c>
      <c r="Y45" s="2">
        <f t="shared" si="5"/>
        <v>0.47256186611605133</v>
      </c>
      <c r="Z45" s="2"/>
      <c r="AA45" s="2">
        <f>COUNTIF($G46:$G$157,AA$6)</f>
        <v>49</v>
      </c>
      <c r="AB45" s="2">
        <f t="shared" si="6"/>
        <v>0.26830382011793041</v>
      </c>
      <c r="AC45" s="2"/>
      <c r="AD45" s="2">
        <f>COUNTA($G46:$G$157)</f>
        <v>62</v>
      </c>
      <c r="AE45" s="2">
        <f t="shared" si="7"/>
        <v>0.74086568623398175</v>
      </c>
      <c r="AG45" s="2">
        <f t="shared" si="8"/>
        <v>8.3569287908515477E-2</v>
      </c>
    </row>
    <row r="46" spans="3:33" x14ac:dyDescent="0.25">
      <c r="C46" s="2">
        <v>6.1</v>
      </c>
      <c r="D46" s="2">
        <v>3</v>
      </c>
      <c r="E46" s="2">
        <v>4.5999999999999996</v>
      </c>
      <c r="F46" s="2">
        <v>1.4</v>
      </c>
      <c r="G46" s="2" t="s">
        <v>10</v>
      </c>
      <c r="H46" s="7"/>
      <c r="I46" s="2">
        <f>COUNTIF($G$8:$G46,I$6)</f>
        <v>0</v>
      </c>
      <c r="J46" s="2">
        <f t="shared" si="0"/>
        <v>0</v>
      </c>
      <c r="K46" s="2"/>
      <c r="L46" s="2">
        <f>COUNTIF($G$8:$G46,L$6)</f>
        <v>38</v>
      </c>
      <c r="M46" s="2">
        <f t="shared" si="1"/>
        <v>3.651381553613306E-2</v>
      </c>
      <c r="N46" s="2"/>
      <c r="O46" s="2">
        <f>COUNTIF($G$8:$G46,O$6)</f>
        <v>1</v>
      </c>
      <c r="P46" s="2">
        <f t="shared" si="2"/>
        <v>0.13552313381698072</v>
      </c>
      <c r="Q46" s="2"/>
      <c r="R46" s="2">
        <f>COUNTA(G$8:G46)</f>
        <v>39</v>
      </c>
      <c r="S46" s="2">
        <f t="shared" si="3"/>
        <v>0.17203694935311378</v>
      </c>
      <c r="U46" s="2">
        <f>COUNTIF($G47:$G$157,U$6)</f>
        <v>0</v>
      </c>
      <c r="V46" s="2">
        <f t="shared" si="4"/>
        <v>0</v>
      </c>
      <c r="W46" s="2"/>
      <c r="X46" s="2">
        <f>COUNTIF($G47:$G$157,X$6)</f>
        <v>12</v>
      </c>
      <c r="Y46" s="2">
        <f t="shared" si="5"/>
        <v>0.46146390232952067</v>
      </c>
      <c r="Z46" s="2"/>
      <c r="AA46" s="2">
        <f>COUNTIF($G47:$G$157,AA$6)</f>
        <v>49</v>
      </c>
      <c r="AB46" s="2">
        <f t="shared" si="6"/>
        <v>0.25385815047436433</v>
      </c>
      <c r="AC46" s="2"/>
      <c r="AD46" s="2">
        <f>COUNTA($G47:$G$157)</f>
        <v>61</v>
      </c>
      <c r="AE46" s="2">
        <f t="shared" si="7"/>
        <v>0.71532205280388506</v>
      </c>
      <c r="AG46" s="2">
        <f t="shared" si="8"/>
        <v>0.11264099784300119</v>
      </c>
    </row>
    <row r="47" spans="3:33" x14ac:dyDescent="0.25">
      <c r="C47" s="2">
        <v>6.5</v>
      </c>
      <c r="D47" s="2">
        <v>2.8</v>
      </c>
      <c r="E47" s="2">
        <v>4.5999999999999996</v>
      </c>
      <c r="F47" s="2">
        <v>1.5</v>
      </c>
      <c r="G47" s="2" t="s">
        <v>10</v>
      </c>
      <c r="H47" s="7"/>
      <c r="I47" s="2">
        <f>COUNTIF($G$8:$G47,I$6)</f>
        <v>0</v>
      </c>
      <c r="J47" s="2">
        <f t="shared" si="0"/>
        <v>0</v>
      </c>
      <c r="K47" s="2"/>
      <c r="L47" s="2">
        <f>COUNTIF($G$8:$G47,L$6)</f>
        <v>39</v>
      </c>
      <c r="M47" s="2">
        <f t="shared" si="1"/>
        <v>3.5612729124486188E-2</v>
      </c>
      <c r="N47" s="2"/>
      <c r="O47" s="2">
        <f>COUNTIF($G$8:$G47,O$6)</f>
        <v>1</v>
      </c>
      <c r="P47" s="2">
        <f t="shared" si="2"/>
        <v>0.13304820237218407</v>
      </c>
      <c r="Q47" s="2"/>
      <c r="R47" s="2">
        <f>COUNTA(G$8:G47)</f>
        <v>40</v>
      </c>
      <c r="S47" s="2">
        <f t="shared" si="3"/>
        <v>0.16866093149667025</v>
      </c>
      <c r="U47" s="2">
        <f>COUNTIF($G48:$G$157,U$6)</f>
        <v>0</v>
      </c>
      <c r="V47" s="2">
        <f t="shared" si="4"/>
        <v>0</v>
      </c>
      <c r="W47" s="2"/>
      <c r="X47" s="2">
        <f>COUNTIF($G48:$G$157,X$6)</f>
        <v>11</v>
      </c>
      <c r="Y47" s="2">
        <f t="shared" si="5"/>
        <v>0.44870081244472387</v>
      </c>
      <c r="Z47" s="2"/>
      <c r="AA47" s="2">
        <f>COUNTIF($G48:$G$157,AA$6)</f>
        <v>49</v>
      </c>
      <c r="AB47" s="2">
        <f t="shared" si="6"/>
        <v>0.23861428038620344</v>
      </c>
      <c r="AC47" s="2"/>
      <c r="AD47" s="2">
        <f>COUNTA($G48:$G$157)</f>
        <v>60</v>
      </c>
      <c r="AE47" s="2">
        <f t="shared" si="7"/>
        <v>0.68731509283092729</v>
      </c>
      <c r="AG47" s="2">
        <f t="shared" si="8"/>
        <v>0.14402397567240244</v>
      </c>
    </row>
    <row r="48" spans="3:33" x14ac:dyDescent="0.25">
      <c r="C48" s="2">
        <v>6.1</v>
      </c>
      <c r="D48" s="2">
        <v>2.8</v>
      </c>
      <c r="E48" s="2">
        <v>4.7</v>
      </c>
      <c r="F48" s="2">
        <v>1.2</v>
      </c>
      <c r="G48" s="2" t="s">
        <v>10</v>
      </c>
      <c r="H48" s="7"/>
      <c r="I48" s="2">
        <f>COUNTIF($G$8:$G48,I$6)</f>
        <v>0</v>
      </c>
      <c r="J48" s="2">
        <f t="shared" si="0"/>
        <v>0</v>
      </c>
      <c r="K48" s="2"/>
      <c r="L48" s="2">
        <f>COUNTIF($G$8:$G48,L$6)</f>
        <v>40</v>
      </c>
      <c r="M48" s="2">
        <f t="shared" si="1"/>
        <v>3.4755033883630611E-2</v>
      </c>
      <c r="N48" s="2"/>
      <c r="O48" s="2">
        <f>COUNTIF($G$8:$G48,O$6)</f>
        <v>1</v>
      </c>
      <c r="P48" s="2">
        <f t="shared" si="2"/>
        <v>0.13067200011263619</v>
      </c>
      <c r="Q48" s="2"/>
      <c r="R48" s="2">
        <f>COUNTA(G$8:G48)</f>
        <v>41</v>
      </c>
      <c r="S48" s="2">
        <f t="shared" si="3"/>
        <v>0.16542703399626679</v>
      </c>
      <c r="U48" s="2">
        <f>COUNTIF($G49:$G$157,U$6)</f>
        <v>0</v>
      </c>
      <c r="V48" s="2">
        <f t="shared" si="4"/>
        <v>0</v>
      </c>
      <c r="W48" s="2"/>
      <c r="X48" s="2">
        <f>COUNTIF($G49:$G$157,X$6)</f>
        <v>10</v>
      </c>
      <c r="Y48" s="2">
        <f t="shared" si="5"/>
        <v>0.43401948380923372</v>
      </c>
      <c r="Z48" s="2"/>
      <c r="AA48" s="2">
        <f>COUNTIF($G49:$G$157,AA$6)</f>
        <v>49</v>
      </c>
      <c r="AB48" s="2">
        <f t="shared" si="6"/>
        <v>0.2225207975777122</v>
      </c>
      <c r="AC48" s="2"/>
      <c r="AD48" s="2">
        <f>COUNTA($G49:$G$157)</f>
        <v>59</v>
      </c>
      <c r="AE48" s="2">
        <f t="shared" si="7"/>
        <v>0.65654028138694587</v>
      </c>
      <c r="AG48" s="2">
        <f t="shared" si="8"/>
        <v>0.17803268461678734</v>
      </c>
    </row>
    <row r="49" spans="3:33" s="4" customFormat="1" x14ac:dyDescent="0.25">
      <c r="C49" s="2">
        <v>7</v>
      </c>
      <c r="D49" s="2">
        <v>3.2</v>
      </c>
      <c r="E49" s="2">
        <v>4.7</v>
      </c>
      <c r="F49" s="2">
        <v>1.4</v>
      </c>
      <c r="G49" s="2" t="s">
        <v>10</v>
      </c>
      <c r="H49" s="7"/>
      <c r="I49" s="4">
        <f>COUNTIF($G$8:$G49,I$6)</f>
        <v>0</v>
      </c>
      <c r="J49" s="4">
        <f t="shared" si="0"/>
        <v>0</v>
      </c>
      <c r="L49" s="4">
        <f>COUNTIF($G$8:$G49,L$6)</f>
        <v>41</v>
      </c>
      <c r="M49" s="4">
        <f t="shared" si="1"/>
        <v>3.3937670109231953E-2</v>
      </c>
      <c r="O49" s="4">
        <f>COUNTIF($G$8:$G49,O$6)</f>
        <v>1</v>
      </c>
      <c r="P49" s="4">
        <f t="shared" si="2"/>
        <v>0.12838851006616095</v>
      </c>
      <c r="R49" s="4">
        <f>COUNTA(G$8:G49)</f>
        <v>42</v>
      </c>
      <c r="S49" s="4">
        <f t="shared" si="3"/>
        <v>0.16232618017539291</v>
      </c>
      <c r="T49" s="7"/>
      <c r="U49" s="4">
        <f>COUNTIF($G50:$G$157,U$6)</f>
        <v>0</v>
      </c>
      <c r="V49" s="4">
        <f t="shared" si="4"/>
        <v>0</v>
      </c>
      <c r="X49" s="4">
        <f>COUNTIF($G50:$G$157,X$6)</f>
        <v>9</v>
      </c>
      <c r="Y49" s="4">
        <f t="shared" si="5"/>
        <v>0.41711213695116101</v>
      </c>
      <c r="AA49" s="4">
        <f>COUNTIF($G50:$G$157,AA$6)</f>
        <v>49</v>
      </c>
      <c r="AB49" s="4">
        <f t="shared" si="6"/>
        <v>0.20552217930354877</v>
      </c>
      <c r="AD49" s="4">
        <f>COUNTA($G50:$G$157)</f>
        <v>58</v>
      </c>
      <c r="AE49" s="4">
        <f t="shared" si="7"/>
        <v>0.62263431625470977</v>
      </c>
      <c r="AF49" s="7"/>
      <c r="AG49" s="4">
        <f t="shared" si="8"/>
        <v>0.21503950356989732</v>
      </c>
    </row>
    <row r="50" spans="3:33" s="4" customFormat="1" x14ac:dyDescent="0.25">
      <c r="C50" s="2">
        <v>6.1</v>
      </c>
      <c r="D50" s="2">
        <v>2.9</v>
      </c>
      <c r="E50" s="2">
        <v>4.7</v>
      </c>
      <c r="F50" s="2">
        <v>1.4</v>
      </c>
      <c r="G50" s="2" t="s">
        <v>10</v>
      </c>
      <c r="H50" s="7"/>
      <c r="I50" s="4">
        <f>COUNTIF($G$8:$G50,I$6)</f>
        <v>0</v>
      </c>
      <c r="J50" s="4">
        <f t="shared" si="0"/>
        <v>0</v>
      </c>
      <c r="L50" s="4">
        <f>COUNTIF($G$8:$G50,L$6)</f>
        <v>42</v>
      </c>
      <c r="M50" s="4">
        <f t="shared" si="1"/>
        <v>3.3157859087911259E-2</v>
      </c>
      <c r="O50" s="4">
        <f>COUNTIF($G$8:$G50,O$6)</f>
        <v>1</v>
      </c>
      <c r="P50" s="4">
        <f t="shared" si="2"/>
        <v>0.12619220359772321</v>
      </c>
      <c r="R50" s="4">
        <f>COUNTA(G$8:G50)</f>
        <v>43</v>
      </c>
      <c r="S50" s="4">
        <f t="shared" si="3"/>
        <v>0.15935006268563445</v>
      </c>
      <c r="T50" s="7"/>
      <c r="U50" s="4">
        <f>COUNTIF($G51:$G$157,U$6)</f>
        <v>0</v>
      </c>
      <c r="V50" s="4">
        <f t="shared" si="4"/>
        <v>0</v>
      </c>
      <c r="X50" s="4">
        <f>COUNTIF($G51:$G$157,X$6)</f>
        <v>8</v>
      </c>
      <c r="Y50" s="4">
        <f t="shared" si="5"/>
        <v>0.39759859847926199</v>
      </c>
      <c r="AA50" s="4">
        <f>COUNTIF($G51:$G$157,AA$6)</f>
        <v>49</v>
      </c>
      <c r="AB50" s="4">
        <f t="shared" si="6"/>
        <v>0.18755839179696734</v>
      </c>
      <c r="AD50" s="4">
        <f>COUNTA($G51:$G$157)</f>
        <v>57</v>
      </c>
      <c r="AE50" s="4">
        <f t="shared" si="7"/>
        <v>0.58515699027622936</v>
      </c>
      <c r="AF50" s="7"/>
      <c r="AG50" s="4">
        <f t="shared" si="8"/>
        <v>0.25549294703813619</v>
      </c>
    </row>
    <row r="51" spans="3:33" s="4" customFormat="1" x14ac:dyDescent="0.25">
      <c r="C51" s="2">
        <v>6.7</v>
      </c>
      <c r="D51" s="2">
        <v>3.1</v>
      </c>
      <c r="E51" s="2">
        <v>4.7</v>
      </c>
      <c r="F51" s="2">
        <v>1.5</v>
      </c>
      <c r="G51" s="2" t="s">
        <v>10</v>
      </c>
      <c r="H51" s="7"/>
      <c r="I51" s="4">
        <f>COUNTIF($G$8:$G51,I$6)</f>
        <v>0</v>
      </c>
      <c r="J51" s="4">
        <f t="shared" si="0"/>
        <v>0</v>
      </c>
      <c r="L51" s="4">
        <f>COUNTIF($G$8:$G51,L$6)</f>
        <v>43</v>
      </c>
      <c r="M51" s="4">
        <f t="shared" si="1"/>
        <v>3.2413071573035669E-2</v>
      </c>
      <c r="O51" s="4">
        <f>COUNTIF($G$8:$G51,O$6)</f>
        <v>1</v>
      </c>
      <c r="P51" s="4">
        <f t="shared" si="2"/>
        <v>0.12407799133266585</v>
      </c>
      <c r="R51" s="4">
        <f>COUNTA(G$8:G51)</f>
        <v>44</v>
      </c>
      <c r="S51" s="4">
        <f t="shared" si="3"/>
        <v>0.15649106290570153</v>
      </c>
      <c r="T51" s="7"/>
      <c r="U51" s="4">
        <f>COUNTIF($G52:$G$157,U$6)</f>
        <v>0</v>
      </c>
      <c r="V51" s="4">
        <f t="shared" si="4"/>
        <v>0</v>
      </c>
      <c r="X51" s="4">
        <f>COUNTIF($G52:$G$157,X$6)</f>
        <v>7</v>
      </c>
      <c r="Y51" s="4">
        <f t="shared" si="5"/>
        <v>0.375</v>
      </c>
      <c r="AA51" s="4">
        <f>COUNTIF($G52:$G$157,AA$6)</f>
        <v>49</v>
      </c>
      <c r="AB51" s="4">
        <f t="shared" si="6"/>
        <v>0.16856444319959643</v>
      </c>
      <c r="AD51" s="4">
        <f>COUNTA($G52:$G$157)</f>
        <v>56</v>
      </c>
      <c r="AE51" s="4">
        <f t="shared" si="7"/>
        <v>0.5435644431995964</v>
      </c>
      <c r="AF51" s="7"/>
      <c r="AG51" s="4">
        <f t="shared" si="8"/>
        <v>0.29994449389470212</v>
      </c>
    </row>
    <row r="52" spans="3:33" s="4" customFormat="1" x14ac:dyDescent="0.25">
      <c r="C52" s="4">
        <v>6.3</v>
      </c>
      <c r="D52" s="4">
        <v>3.3</v>
      </c>
      <c r="E52" s="4">
        <v>4.7</v>
      </c>
      <c r="F52" s="4">
        <v>1.6</v>
      </c>
      <c r="G52" s="4" t="s">
        <v>10</v>
      </c>
      <c r="H52" s="7"/>
      <c r="I52" s="4">
        <f>COUNTIF($G$8:$G52,I$6)</f>
        <v>0</v>
      </c>
      <c r="J52" s="4">
        <f t="shared" si="0"/>
        <v>0</v>
      </c>
      <c r="L52" s="4">
        <f>COUNTIF($G$8:$G52,L$6)</f>
        <v>44</v>
      </c>
      <c r="M52" s="4">
        <f t="shared" si="1"/>
        <v>3.170100041032467E-2</v>
      </c>
      <c r="O52" s="4">
        <f>COUNTIF($G$8:$G52,O$6)</f>
        <v>1</v>
      </c>
      <c r="P52" s="4">
        <f t="shared" si="2"/>
        <v>0.12204117991843723</v>
      </c>
      <c r="R52" s="4">
        <f>COUNTA(G$8:G52)</f>
        <v>45</v>
      </c>
      <c r="S52" s="4">
        <f t="shared" si="3"/>
        <v>0.15374218032876191</v>
      </c>
      <c r="T52" s="7"/>
      <c r="U52" s="4">
        <f>COUNTIF($G53:$G$157,U$6)</f>
        <v>0</v>
      </c>
      <c r="V52" s="4">
        <f t="shared" si="4"/>
        <v>0</v>
      </c>
      <c r="X52" s="4">
        <f>COUNTIF($G53:$G$157,X$6)</f>
        <v>6</v>
      </c>
      <c r="Y52" s="4">
        <f t="shared" si="5"/>
        <v>0.34869787776038219</v>
      </c>
      <c r="AA52" s="4">
        <f>COUNTIF($G53:$G$157,AA$6)</f>
        <v>49</v>
      </c>
      <c r="AB52" s="4">
        <f t="shared" si="6"/>
        <v>0.14846988365569311</v>
      </c>
      <c r="AD52" s="4">
        <f>COUNTA($G53:$G$157)</f>
        <v>55</v>
      </c>
      <c r="AE52" s="4">
        <f t="shared" si="7"/>
        <v>0.49716776141607533</v>
      </c>
      <c r="AF52" s="7"/>
      <c r="AG52" s="4">
        <f t="shared" si="8"/>
        <v>0.34909005825516271</v>
      </c>
    </row>
    <row r="53" spans="3:33" s="4" customFormat="1" x14ac:dyDescent="0.25">
      <c r="C53" s="2">
        <v>6.8</v>
      </c>
      <c r="D53" s="2">
        <v>2.8</v>
      </c>
      <c r="E53" s="2">
        <v>4.8</v>
      </c>
      <c r="F53" s="2">
        <v>1.4</v>
      </c>
      <c r="G53" s="2" t="s">
        <v>10</v>
      </c>
      <c r="H53" s="7"/>
      <c r="I53" s="4">
        <f>COUNTIF($G$8:$G53,I$6)</f>
        <v>0</v>
      </c>
      <c r="J53" s="4">
        <f t="shared" si="0"/>
        <v>0</v>
      </c>
      <c r="L53" s="4">
        <f>COUNTIF($G$8:$G53,L$6)</f>
        <v>45</v>
      </c>
      <c r="M53" s="4">
        <f t="shared" si="1"/>
        <v>3.1019536689787318E-2</v>
      </c>
      <c r="O53" s="4">
        <f>COUNTIF($G$8:$G53,O$6)</f>
        <v>1</v>
      </c>
      <c r="P53" s="4">
        <f t="shared" si="2"/>
        <v>0.12007743382732637</v>
      </c>
      <c r="R53" s="4">
        <f>COUNTA(G$8:G53)</f>
        <v>46</v>
      </c>
      <c r="S53" s="4">
        <f t="shared" si="3"/>
        <v>0.15109697051711368</v>
      </c>
      <c r="T53" s="7"/>
      <c r="U53" s="4">
        <f>COUNTIF($G54:$G$157,U$6)</f>
        <v>0</v>
      </c>
      <c r="V53" s="4">
        <f t="shared" si="4"/>
        <v>0</v>
      </c>
      <c r="X53" s="4">
        <f>COUNTIF($G54:$G$157,X$6)</f>
        <v>5</v>
      </c>
      <c r="Y53" s="4">
        <f t="shared" si="5"/>
        <v>0.31786661178482467</v>
      </c>
      <c r="AA53" s="4">
        <f>COUNTIF($G54:$G$157,AA$6)</f>
        <v>49</v>
      </c>
      <c r="AB53" s="4">
        <f t="shared" si="6"/>
        <v>0.12719824526601398</v>
      </c>
      <c r="AD53" s="4">
        <f>COUNTA($G54:$G$157)</f>
        <v>54</v>
      </c>
      <c r="AE53" s="4">
        <f t="shared" si="7"/>
        <v>0.44506485705083865</v>
      </c>
      <c r="AF53" s="7"/>
      <c r="AG53" s="4">
        <f t="shared" si="8"/>
        <v>0.40383817243204767</v>
      </c>
    </row>
    <row r="54" spans="3:33" s="17" customFormat="1" x14ac:dyDescent="0.25">
      <c r="C54" s="17">
        <v>5.9</v>
      </c>
      <c r="D54" s="17">
        <v>3.2</v>
      </c>
      <c r="E54" s="17">
        <v>4.8</v>
      </c>
      <c r="F54" s="17">
        <v>1.8</v>
      </c>
      <c r="G54" s="17" t="s">
        <v>10</v>
      </c>
      <c r="I54" s="17">
        <f>COUNTIF($G$8:$G54,I$6)</f>
        <v>0</v>
      </c>
      <c r="J54" s="17">
        <f t="shared" si="0"/>
        <v>0</v>
      </c>
      <c r="L54" s="17">
        <f>COUNTIF($G$8:$G54,L$6)</f>
        <v>46</v>
      </c>
      <c r="M54" s="17">
        <f t="shared" si="1"/>
        <v>3.0366748905292108E-2</v>
      </c>
      <c r="O54" s="17">
        <f>COUNTIF($G$8:$G54,O$6)</f>
        <v>1</v>
      </c>
      <c r="P54" s="17">
        <f t="shared" si="2"/>
        <v>0.11818274152505612</v>
      </c>
      <c r="R54" s="17">
        <f>COUNTA(G$8:G54)</f>
        <v>47</v>
      </c>
      <c r="S54" s="17">
        <f t="shared" si="3"/>
        <v>0.14854949043034824</v>
      </c>
      <c r="U54" s="17">
        <f>COUNTIF($G55:$G$157,U$6)</f>
        <v>0</v>
      </c>
      <c r="V54" s="17">
        <f t="shared" si="4"/>
        <v>0</v>
      </c>
      <c r="X54" s="17">
        <f>COUNTIF($G55:$G$157,X$6)</f>
        <v>4</v>
      </c>
      <c r="Y54" s="17">
        <f t="shared" si="5"/>
        <v>0.28135248713684519</v>
      </c>
      <c r="AA54" s="17">
        <f>COUNTIF($G55:$G$157,AA$6)</f>
        <v>49</v>
      </c>
      <c r="AB54" s="17">
        <f t="shared" si="6"/>
        <v>0.10466641343304824</v>
      </c>
      <c r="AD54" s="17">
        <f>COUNTA($G55:$G$157)</f>
        <v>53</v>
      </c>
      <c r="AE54" s="17">
        <f t="shared" si="7"/>
        <v>0.38601890056989341</v>
      </c>
      <c r="AG54" s="17">
        <f t="shared" si="8"/>
        <v>0.46543160899975833</v>
      </c>
    </row>
    <row r="55" spans="3:33" s="4" customFormat="1" x14ac:dyDescent="0.25">
      <c r="C55" s="2">
        <v>6.2</v>
      </c>
      <c r="D55" s="2">
        <v>2.8</v>
      </c>
      <c r="E55" s="2">
        <v>4.8</v>
      </c>
      <c r="F55" s="2">
        <v>1.8</v>
      </c>
      <c r="G55" s="2" t="s">
        <v>11</v>
      </c>
      <c r="H55" s="7"/>
      <c r="I55" s="4">
        <f>COUNTIF($G$8:$G55,I$6)</f>
        <v>0</v>
      </c>
      <c r="J55" s="4">
        <f t="shared" si="0"/>
        <v>0</v>
      </c>
      <c r="L55" s="4">
        <f>COUNTIF($G$8:$G55,L$6)</f>
        <v>46</v>
      </c>
      <c r="M55" s="4">
        <f t="shared" si="1"/>
        <v>5.8842188636470623E-2</v>
      </c>
      <c r="O55" s="4">
        <f>COUNTIF($G$8:$G55,O$6)</f>
        <v>2</v>
      </c>
      <c r="P55" s="4">
        <f t="shared" si="2"/>
        <v>0.19104010419671485</v>
      </c>
      <c r="R55" s="4">
        <f>COUNTA(G$8:G55)</f>
        <v>48</v>
      </c>
      <c r="S55" s="4">
        <f t="shared" si="3"/>
        <v>0.24988229283318547</v>
      </c>
      <c r="T55" s="7"/>
      <c r="U55" s="4">
        <f>COUNTIF($G56:$G$157,U$6)</f>
        <v>0</v>
      </c>
      <c r="V55" s="4">
        <f t="shared" si="4"/>
        <v>0</v>
      </c>
      <c r="X55" s="4">
        <f>COUNTIF($G56:$G$157,X$6)</f>
        <v>4</v>
      </c>
      <c r="Y55" s="4">
        <f t="shared" si="5"/>
        <v>0.28464920908777636</v>
      </c>
      <c r="AA55" s="4">
        <f>COUNTIF($G56:$G$157,AA$6)</f>
        <v>48</v>
      </c>
      <c r="AB55" s="4">
        <f t="shared" si="6"/>
        <v>0.10659435454147929</v>
      </c>
      <c r="AD55" s="4">
        <f>COUNTA($G56:$G$157)</f>
        <v>52</v>
      </c>
      <c r="AE55" s="4">
        <f t="shared" si="7"/>
        <v>0.39124356362925566</v>
      </c>
      <c r="AF55" s="7"/>
      <c r="AG55" s="4">
        <f t="shared" si="8"/>
        <v>0.35887414353755892</v>
      </c>
    </row>
    <row r="56" spans="3:33" s="4" customFormat="1" x14ac:dyDescent="0.25">
      <c r="C56" s="2">
        <v>6</v>
      </c>
      <c r="D56" s="2">
        <v>3</v>
      </c>
      <c r="E56" s="2">
        <v>4.8</v>
      </c>
      <c r="F56" s="2">
        <v>1.8</v>
      </c>
      <c r="G56" s="2" t="s">
        <v>11</v>
      </c>
      <c r="H56" s="7"/>
      <c r="I56" s="4">
        <f>COUNTIF($G$8:$G56,I$6)</f>
        <v>0</v>
      </c>
      <c r="J56" s="4">
        <f t="shared" si="0"/>
        <v>0</v>
      </c>
      <c r="L56" s="4">
        <f>COUNTIF($G$8:$G56,L$6)</f>
        <v>46</v>
      </c>
      <c r="M56" s="4">
        <f t="shared" si="1"/>
        <v>8.5567405115856782E-2</v>
      </c>
      <c r="O56" s="4">
        <f>COUNTIF($G$8:$G56,O$6)</f>
        <v>3</v>
      </c>
      <c r="P56" s="4">
        <f t="shared" si="2"/>
        <v>0.24671922510575831</v>
      </c>
      <c r="R56" s="4">
        <f>COUNTA(G$8:G56)</f>
        <v>49</v>
      </c>
      <c r="S56" s="4">
        <f t="shared" si="3"/>
        <v>0.33228663022161509</v>
      </c>
      <c r="T56" s="7"/>
      <c r="U56" s="4">
        <f>COUNTIF($G57:$G$157,U$6)</f>
        <v>0</v>
      </c>
      <c r="V56" s="4">
        <f t="shared" si="4"/>
        <v>0</v>
      </c>
      <c r="X56" s="4">
        <f>COUNTIF($G57:$G$157,X$6)</f>
        <v>4</v>
      </c>
      <c r="Y56" s="4">
        <f t="shared" si="5"/>
        <v>0.28803336015462716</v>
      </c>
      <c r="AA56" s="4">
        <f>COUNTIF($G57:$G$157,AA$6)</f>
        <v>47</v>
      </c>
      <c r="AB56" s="4">
        <f t="shared" si="6"/>
        <v>0.10859441262375176</v>
      </c>
      <c r="AD56" s="4">
        <f>COUNTA($G57:$G$157)</f>
        <v>51</v>
      </c>
      <c r="AE56" s="4">
        <f t="shared" si="7"/>
        <v>0.39662777277837891</v>
      </c>
      <c r="AF56" s="7"/>
      <c r="AG56" s="4">
        <f t="shared" si="8"/>
        <v>0.27108559700000601</v>
      </c>
    </row>
    <row r="57" spans="3:33" s="4" customFormat="1" x14ac:dyDescent="0.25">
      <c r="C57" s="2">
        <v>6.9</v>
      </c>
      <c r="D57" s="2">
        <v>3.1</v>
      </c>
      <c r="E57" s="2">
        <v>4.9000000000000004</v>
      </c>
      <c r="F57" s="2">
        <v>1.5</v>
      </c>
      <c r="G57" s="2" t="s">
        <v>10</v>
      </c>
      <c r="I57" s="4">
        <f>COUNTIF($G$8:$G57,I$6)</f>
        <v>0</v>
      </c>
      <c r="J57" s="4">
        <f t="shared" si="0"/>
        <v>0</v>
      </c>
      <c r="L57" s="4">
        <f>COUNTIF($G$8:$G57,L$6)</f>
        <v>47</v>
      </c>
      <c r="M57" s="4">
        <f t="shared" si="1"/>
        <v>8.3911297811262164E-2</v>
      </c>
      <c r="O57" s="4">
        <f>COUNTIF($G$8:$G57,O$6)</f>
        <v>3</v>
      </c>
      <c r="P57" s="4">
        <f t="shared" si="2"/>
        <v>0.2435336213432141</v>
      </c>
      <c r="R57" s="4">
        <f>COUNTA(G$8:G57)</f>
        <v>50</v>
      </c>
      <c r="S57" s="4">
        <f t="shared" si="3"/>
        <v>0.32744491915447627</v>
      </c>
      <c r="U57" s="4">
        <f>COUNTIF($G58:$G$157,U$6)</f>
        <v>0</v>
      </c>
      <c r="V57" s="4">
        <f t="shared" si="4"/>
        <v>0</v>
      </c>
      <c r="X57" s="4">
        <f>COUNTIF($G58:$G$157,X$6)</f>
        <v>3</v>
      </c>
      <c r="Y57" s="4">
        <f t="shared" si="5"/>
        <v>0.2435336213432141</v>
      </c>
      <c r="AA57" s="4">
        <f>COUNTIF($G58:$G$157,AA$6)</f>
        <v>47</v>
      </c>
      <c r="AB57" s="4">
        <f t="shared" si="6"/>
        <v>8.3911297811262164E-2</v>
      </c>
      <c r="AD57" s="4">
        <f>COUNTA($G58:$G$157)</f>
        <v>50</v>
      </c>
      <c r="AE57" s="4">
        <f t="shared" si="7"/>
        <v>0.32744491915447627</v>
      </c>
      <c r="AG57" s="4">
        <f t="shared" si="8"/>
        <v>0.34511016169104747</v>
      </c>
    </row>
    <row r="58" spans="3:33" s="4" customFormat="1" x14ac:dyDescent="0.25">
      <c r="C58" s="2">
        <v>6.3</v>
      </c>
      <c r="D58" s="2">
        <v>2.5</v>
      </c>
      <c r="E58" s="2">
        <v>4.9000000000000004</v>
      </c>
      <c r="F58" s="2">
        <v>1.5</v>
      </c>
      <c r="G58" s="2" t="s">
        <v>10</v>
      </c>
      <c r="H58" s="7"/>
      <c r="I58" s="4">
        <f>COUNTIF($G$8:$G58,I$6)</f>
        <v>0</v>
      </c>
      <c r="J58" s="4">
        <f t="shared" si="0"/>
        <v>0</v>
      </c>
      <c r="L58" s="4">
        <f>COUNTIF($G$8:$G58,L$6)</f>
        <v>48</v>
      </c>
      <c r="M58" s="4">
        <f t="shared" si="1"/>
        <v>8.2317968235613576E-2</v>
      </c>
      <c r="O58" s="4">
        <f>COUNTIF($G$8:$G58,O$6)</f>
        <v>3</v>
      </c>
      <c r="P58" s="4">
        <f t="shared" si="2"/>
        <v>0.2404389906617847</v>
      </c>
      <c r="R58" s="4">
        <f>COUNTA(G$8:G58)</f>
        <v>51</v>
      </c>
      <c r="S58" s="4">
        <f t="shared" si="3"/>
        <v>0.32275695889739831</v>
      </c>
      <c r="T58" s="7"/>
      <c r="U58" s="4">
        <f>COUNTIF($G59:$G$157,U$6)</f>
        <v>0</v>
      </c>
      <c r="V58" s="4">
        <f t="shared" si="4"/>
        <v>0</v>
      </c>
      <c r="X58" s="4">
        <f>COUNTIF($G59:$G$157,X$6)</f>
        <v>2</v>
      </c>
      <c r="Y58" s="4">
        <f t="shared" si="5"/>
        <v>0.18835550384143707</v>
      </c>
      <c r="AA58" s="4">
        <f>COUNTIF($G59:$G$157,AA$6)</f>
        <v>47</v>
      </c>
      <c r="AB58" s="4">
        <f t="shared" si="6"/>
        <v>5.7667074378894546E-2</v>
      </c>
      <c r="AD58" s="4">
        <f>COUNTA($G59:$G$157)</f>
        <v>49</v>
      </c>
      <c r="AE58" s="4">
        <f t="shared" si="7"/>
        <v>0.24602257822033161</v>
      </c>
      <c r="AF58" s="7"/>
      <c r="AG58" s="4">
        <f t="shared" si="8"/>
        <v>0.43122046288227012</v>
      </c>
    </row>
    <row r="59" spans="3:33" s="4" customFormat="1" x14ac:dyDescent="0.25">
      <c r="C59" s="2">
        <v>6.3</v>
      </c>
      <c r="D59" s="2">
        <v>2.7</v>
      </c>
      <c r="E59" s="2">
        <v>4.9000000000000004</v>
      </c>
      <c r="F59" s="2">
        <v>1.8</v>
      </c>
      <c r="G59" s="2" t="s">
        <v>11</v>
      </c>
      <c r="H59" s="7"/>
      <c r="I59" s="4">
        <f>COUNTIF($G$8:$G59,I$6)</f>
        <v>0</v>
      </c>
      <c r="J59" s="4">
        <f t="shared" si="0"/>
        <v>0</v>
      </c>
      <c r="L59" s="4">
        <f>COUNTIF($G$8:$G59,L$6)</f>
        <v>48</v>
      </c>
      <c r="M59" s="4">
        <f t="shared" si="1"/>
        <v>0.10659435454147929</v>
      </c>
      <c r="O59" s="4">
        <f>COUNTIF($G$8:$G59,O$6)</f>
        <v>4</v>
      </c>
      <c r="P59" s="4">
        <f t="shared" si="2"/>
        <v>0.28464920908777636</v>
      </c>
      <c r="R59" s="4">
        <f>COUNTA(G$8:G59)</f>
        <v>52</v>
      </c>
      <c r="S59" s="4">
        <f t="shared" si="3"/>
        <v>0.39124356362925566</v>
      </c>
      <c r="T59" s="7"/>
      <c r="U59" s="4">
        <f>COUNTIF($G60:$G$157,U$6)</f>
        <v>0</v>
      </c>
      <c r="V59" s="4">
        <f t="shared" si="4"/>
        <v>0</v>
      </c>
      <c r="X59" s="4">
        <f>COUNTIF($G60:$G$157,X$6)</f>
        <v>2</v>
      </c>
      <c r="Y59" s="4">
        <f t="shared" si="5"/>
        <v>0.19104010419671485</v>
      </c>
      <c r="AA59" s="4">
        <f>COUNTIF($G60:$G$157,AA$6)</f>
        <v>46</v>
      </c>
      <c r="AB59" s="4">
        <f t="shared" si="6"/>
        <v>5.8842188636470623E-2</v>
      </c>
      <c r="AD59" s="4">
        <f>COUNTA($G60:$G$157)</f>
        <v>48</v>
      </c>
      <c r="AE59" s="4">
        <f t="shared" si="7"/>
        <v>0.24988229283318547</v>
      </c>
      <c r="AF59" s="7"/>
      <c r="AG59" s="4">
        <f t="shared" si="8"/>
        <v>0.35887414353755881</v>
      </c>
    </row>
    <row r="60" spans="3:33" s="4" customFormat="1" x14ac:dyDescent="0.25">
      <c r="C60" s="2">
        <v>6.1</v>
      </c>
      <c r="D60" s="2">
        <v>3</v>
      </c>
      <c r="E60" s="2">
        <v>4.9000000000000004</v>
      </c>
      <c r="F60" s="2">
        <v>1.8</v>
      </c>
      <c r="G60" s="2" t="s">
        <v>11</v>
      </c>
      <c r="H60" s="7"/>
      <c r="I60" s="4">
        <f>COUNTIF($G$8:$G60,I$6)</f>
        <v>0</v>
      </c>
      <c r="J60" s="4">
        <f t="shared" si="0"/>
        <v>0</v>
      </c>
      <c r="L60" s="4">
        <f>COUNTIF($G$8:$G60,L$6)</f>
        <v>48</v>
      </c>
      <c r="M60" s="4">
        <f t="shared" si="1"/>
        <v>0.1294713544229823</v>
      </c>
      <c r="O60" s="4">
        <f>COUNTIF($G$8:$G60,O$6)</f>
        <v>5</v>
      </c>
      <c r="P60" s="4">
        <f t="shared" si="2"/>
        <v>0.32132003393168274</v>
      </c>
      <c r="R60" s="4">
        <f>COUNTA(G$8:G60)</f>
        <v>53</v>
      </c>
      <c r="S60" s="4">
        <f t="shared" si="3"/>
        <v>0.45079138835466503</v>
      </c>
      <c r="T60" s="7"/>
      <c r="U60" s="4">
        <f>COUNTIF($G61:$G$157,U$6)</f>
        <v>0</v>
      </c>
      <c r="V60" s="4">
        <f t="shared" si="4"/>
        <v>0</v>
      </c>
      <c r="X60" s="4">
        <f>COUNTIF($G61:$G$157,X$6)</f>
        <v>2</v>
      </c>
      <c r="Y60" s="4">
        <f t="shared" si="5"/>
        <v>0.19381229156075053</v>
      </c>
      <c r="AA60" s="4">
        <f>COUNTIF($G61:$G$157,AA$6)</f>
        <v>45</v>
      </c>
      <c r="AB60" s="4">
        <f t="shared" si="6"/>
        <v>6.0066148737411E-2</v>
      </c>
      <c r="AD60" s="4">
        <f>COUNTA($G61:$G$157)</f>
        <v>47</v>
      </c>
      <c r="AE60" s="4">
        <f t="shared" si="7"/>
        <v>0.25387844029816153</v>
      </c>
      <c r="AF60" s="7"/>
      <c r="AG60" s="4">
        <f t="shared" si="8"/>
        <v>0.29533017134717343</v>
      </c>
    </row>
    <row r="61" spans="3:33" s="4" customFormat="1" x14ac:dyDescent="0.25">
      <c r="C61" s="2">
        <v>5.6</v>
      </c>
      <c r="D61" s="2">
        <v>2.8</v>
      </c>
      <c r="E61" s="2">
        <v>4.9000000000000004</v>
      </c>
      <c r="F61" s="2">
        <v>2</v>
      </c>
      <c r="G61" s="2" t="s">
        <v>11</v>
      </c>
      <c r="H61" s="7"/>
      <c r="I61" s="4">
        <f>COUNTIF($G$8:$G61,I$6)</f>
        <v>0</v>
      </c>
      <c r="J61" s="4">
        <f t="shared" si="0"/>
        <v>0</v>
      </c>
      <c r="L61" s="4">
        <f>COUNTIF($G$8:$G61,L$6)</f>
        <v>48</v>
      </c>
      <c r="M61" s="4">
        <f t="shared" si="1"/>
        <v>0.15104444572649994</v>
      </c>
      <c r="O61" s="4">
        <f>COUNTIF($G$8:$G61,O$6)</f>
        <v>6</v>
      </c>
      <c r="P61" s="4">
        <f t="shared" si="2"/>
        <v>0.3522138890491458</v>
      </c>
      <c r="R61" s="4">
        <f>COUNTA(G$8:G61)</f>
        <v>54</v>
      </c>
      <c r="S61" s="4">
        <f t="shared" si="3"/>
        <v>0.50325833477564574</v>
      </c>
      <c r="T61" s="7"/>
      <c r="U61" s="4">
        <f>COUNTIF($G62:$G$157,U$6)</f>
        <v>0</v>
      </c>
      <c r="V61" s="4">
        <f t="shared" si="4"/>
        <v>0</v>
      </c>
      <c r="X61" s="4">
        <f>COUNTIF($G62:$G$157,X$6)</f>
        <v>2</v>
      </c>
      <c r="Y61" s="4">
        <f t="shared" si="5"/>
        <v>0.19667660678508753</v>
      </c>
      <c r="AA61" s="4">
        <f>COUNTIF($G62:$G$157,AA$6)</f>
        <v>44</v>
      </c>
      <c r="AB61" s="4">
        <f t="shared" si="6"/>
        <v>6.1342061879727947E-2</v>
      </c>
      <c r="AD61" s="4">
        <f>COUNTA($G62:$G$157)</f>
        <v>46</v>
      </c>
      <c r="AE61" s="4">
        <f t="shared" si="7"/>
        <v>0.25801866866481549</v>
      </c>
      <c r="AF61" s="7"/>
      <c r="AG61" s="4">
        <f t="shared" si="8"/>
        <v>0.23872299655953877</v>
      </c>
    </row>
    <row r="62" spans="3:33" s="4" customFormat="1" x14ac:dyDescent="0.25">
      <c r="C62" s="2">
        <v>6</v>
      </c>
      <c r="D62" s="2">
        <v>2.2000000000000002</v>
      </c>
      <c r="E62" s="2">
        <v>5</v>
      </c>
      <c r="F62" s="2">
        <v>1.5</v>
      </c>
      <c r="G62" s="2" t="s">
        <v>11</v>
      </c>
      <c r="H62" s="7"/>
      <c r="I62" s="4">
        <f>COUNTIF($G$8:$G62,I$6)</f>
        <v>0</v>
      </c>
      <c r="J62" s="4">
        <f t="shared" si="0"/>
        <v>0</v>
      </c>
      <c r="L62" s="4">
        <f>COUNTIF($G$8:$G62,L$6)</f>
        <v>48</v>
      </c>
      <c r="M62" s="4">
        <f t="shared" si="1"/>
        <v>0.17140120390123945</v>
      </c>
      <c r="O62" s="4">
        <f>COUNTIF($G$8:$G62,O$6)</f>
        <v>7</v>
      </c>
      <c r="P62" s="4">
        <f t="shared" si="2"/>
        <v>0.37850970073217072</v>
      </c>
      <c r="R62" s="4">
        <f>COUNTA(G$8:G62)</f>
        <v>55</v>
      </c>
      <c r="S62" s="4">
        <f t="shared" si="3"/>
        <v>0.54991090463341019</v>
      </c>
      <c r="T62" s="7"/>
      <c r="U62" s="4">
        <f>COUNTIF($G63:$G$157,U$6)</f>
        <v>0</v>
      </c>
      <c r="V62" s="4">
        <f t="shared" si="4"/>
        <v>0</v>
      </c>
      <c r="X62" s="4">
        <f>COUNTIF($G63:$G$157,X$6)</f>
        <v>2</v>
      </c>
      <c r="Y62" s="4">
        <f t="shared" si="5"/>
        <v>0.19963791539243</v>
      </c>
      <c r="AA62" s="4">
        <f>COUNTIF($G63:$G$157,AA$6)</f>
        <v>43</v>
      </c>
      <c r="AB62" s="4">
        <f t="shared" si="6"/>
        <v>6.2673304221906631E-2</v>
      </c>
      <c r="AD62" s="4">
        <f>COUNTA($G63:$G$157)</f>
        <v>45</v>
      </c>
      <c r="AE62" s="4">
        <f t="shared" si="7"/>
        <v>0.26231121961433662</v>
      </c>
      <c r="AF62" s="7"/>
      <c r="AG62" s="4">
        <f t="shared" si="8"/>
        <v>0.18777787575225319</v>
      </c>
    </row>
    <row r="63" spans="3:33" s="4" customFormat="1" x14ac:dyDescent="0.25">
      <c r="C63" s="4">
        <v>6.7</v>
      </c>
      <c r="D63" s="4">
        <v>3</v>
      </c>
      <c r="E63" s="4">
        <v>5</v>
      </c>
      <c r="F63" s="4">
        <v>1.7</v>
      </c>
      <c r="G63" s="4" t="s">
        <v>10</v>
      </c>
      <c r="H63" s="7"/>
      <c r="I63" s="4">
        <f>COUNTIF($G$8:$G63,I$6)</f>
        <v>0</v>
      </c>
      <c r="J63" s="4">
        <f t="shared" si="0"/>
        <v>0</v>
      </c>
      <c r="L63" s="4">
        <f>COUNTIF($G$8:$G63,L$6)</f>
        <v>49</v>
      </c>
      <c r="M63" s="4">
        <f t="shared" si="1"/>
        <v>0.16856444319959643</v>
      </c>
      <c r="O63" s="4">
        <f>COUNTIF($G$8:$G63,O$6)</f>
        <v>7</v>
      </c>
      <c r="P63" s="4">
        <f t="shared" si="2"/>
        <v>0.375</v>
      </c>
      <c r="R63" s="4">
        <f>COUNTA(G$8:G63)</f>
        <v>56</v>
      </c>
      <c r="S63" s="4">
        <f t="shared" si="3"/>
        <v>0.5435644431995964</v>
      </c>
      <c r="T63" s="7"/>
      <c r="U63" s="4">
        <f>COUNTIF($G64:$G$157,U$6)</f>
        <v>0</v>
      </c>
      <c r="V63" s="4">
        <f t="shared" si="4"/>
        <v>0</v>
      </c>
      <c r="X63" s="4">
        <f>COUNTIF($G64:$G$157,X$6)</f>
        <v>1</v>
      </c>
      <c r="Y63" s="4">
        <f t="shared" si="5"/>
        <v>0.12407799133266585</v>
      </c>
      <c r="AA63" s="4">
        <f>COUNTIF($G64:$G$157,AA$6)</f>
        <v>43</v>
      </c>
      <c r="AB63" s="4">
        <f t="shared" si="6"/>
        <v>3.2413071573035669E-2</v>
      </c>
      <c r="AD63" s="4">
        <f>COUNTA($G64:$G$157)</f>
        <v>44</v>
      </c>
      <c r="AE63" s="4">
        <f t="shared" si="7"/>
        <v>0.15649106290570153</v>
      </c>
      <c r="AF63" s="7"/>
      <c r="AG63" s="4">
        <f t="shared" si="8"/>
        <v>0.29994449389470207</v>
      </c>
    </row>
    <row r="64" spans="3:33" s="4" customFormat="1" x14ac:dyDescent="0.25">
      <c r="C64" s="2">
        <v>6.3</v>
      </c>
      <c r="D64" s="2">
        <v>2.5</v>
      </c>
      <c r="E64" s="2">
        <v>5</v>
      </c>
      <c r="F64" s="2">
        <v>1.9</v>
      </c>
      <c r="G64" s="2" t="s">
        <v>11</v>
      </c>
      <c r="H64" s="7"/>
      <c r="I64" s="4">
        <f>COUNTIF($G$8:$G64,I$6)</f>
        <v>0</v>
      </c>
      <c r="J64" s="4">
        <f t="shared" si="0"/>
        <v>0</v>
      </c>
      <c r="L64" s="4">
        <f>COUNTIF($G$8:$G64,L$6)</f>
        <v>49</v>
      </c>
      <c r="M64" s="4">
        <f t="shared" si="1"/>
        <v>0.18755839179696734</v>
      </c>
      <c r="O64" s="4">
        <f>COUNTIF($G$8:$G64,O$6)</f>
        <v>8</v>
      </c>
      <c r="P64" s="4">
        <f t="shared" si="2"/>
        <v>0.39759859847926199</v>
      </c>
      <c r="R64" s="4">
        <f>COUNTA(G$8:G64)</f>
        <v>57</v>
      </c>
      <c r="S64" s="4">
        <f t="shared" si="3"/>
        <v>0.58515699027622936</v>
      </c>
      <c r="T64" s="7"/>
      <c r="U64" s="4">
        <f>COUNTIF($G65:$G$157,U$6)</f>
        <v>0</v>
      </c>
      <c r="V64" s="4">
        <f t="shared" si="4"/>
        <v>0</v>
      </c>
      <c r="X64" s="4">
        <f>COUNTIF($G65:$G$157,X$6)</f>
        <v>1</v>
      </c>
      <c r="Y64" s="4">
        <f t="shared" si="5"/>
        <v>0.12619220359772321</v>
      </c>
      <c r="AA64" s="4">
        <f>COUNTIF($G65:$G$157,AA$6)</f>
        <v>42</v>
      </c>
      <c r="AB64" s="4">
        <f t="shared" si="6"/>
        <v>3.3157859087911259E-2</v>
      </c>
      <c r="AD64" s="4">
        <f>COUNTA($G65:$G$157)</f>
        <v>43</v>
      </c>
      <c r="AE64" s="4">
        <f t="shared" si="7"/>
        <v>0.15935006268563445</v>
      </c>
      <c r="AF64" s="7"/>
      <c r="AG64" s="4">
        <f t="shared" si="8"/>
        <v>0.25549294703813619</v>
      </c>
    </row>
    <row r="65" spans="3:33" s="4" customFormat="1" x14ac:dyDescent="0.25">
      <c r="C65" s="2">
        <v>5.7</v>
      </c>
      <c r="D65" s="2">
        <v>2.5</v>
      </c>
      <c r="E65" s="2">
        <v>5</v>
      </c>
      <c r="F65" s="2">
        <v>2</v>
      </c>
      <c r="G65" s="2" t="s">
        <v>11</v>
      </c>
      <c r="H65" s="7"/>
      <c r="I65" s="4">
        <f>COUNTIF($G$8:$G65,I$6)</f>
        <v>0</v>
      </c>
      <c r="J65" s="4">
        <f t="shared" si="0"/>
        <v>0</v>
      </c>
      <c r="L65" s="4">
        <f>COUNTIF($G$8:$G65,L$6)</f>
        <v>49</v>
      </c>
      <c r="M65" s="4">
        <f t="shared" si="1"/>
        <v>0.20552217930354877</v>
      </c>
      <c r="O65" s="4">
        <f>COUNTIF($G$8:$G65,O$6)</f>
        <v>9</v>
      </c>
      <c r="P65" s="4">
        <f t="shared" si="2"/>
        <v>0.41711213695116101</v>
      </c>
      <c r="R65" s="4">
        <f>COUNTA(G$8:G65)</f>
        <v>58</v>
      </c>
      <c r="S65" s="4">
        <f t="shared" si="3"/>
        <v>0.62263431625470977</v>
      </c>
      <c r="T65" s="7"/>
      <c r="U65" s="4">
        <f>COUNTIF($G66:$G$157,U$6)</f>
        <v>0</v>
      </c>
      <c r="V65" s="4">
        <f t="shared" si="4"/>
        <v>0</v>
      </c>
      <c r="X65" s="4">
        <f>COUNTIF($G66:$G$157,X$6)</f>
        <v>1</v>
      </c>
      <c r="Y65" s="4">
        <f t="shared" si="5"/>
        <v>0.12838851006616095</v>
      </c>
      <c r="AA65" s="4">
        <f>COUNTIF($G66:$G$157,AA$6)</f>
        <v>41</v>
      </c>
      <c r="AB65" s="4">
        <f t="shared" si="6"/>
        <v>3.3937670109231953E-2</v>
      </c>
      <c r="AD65" s="4">
        <f>COUNTA($G66:$G$157)</f>
        <v>42</v>
      </c>
      <c r="AE65" s="4">
        <f t="shared" si="7"/>
        <v>0.16232618017539291</v>
      </c>
      <c r="AF65" s="7"/>
      <c r="AG65" s="4">
        <f t="shared" si="8"/>
        <v>0.21503950356989732</v>
      </c>
    </row>
    <row r="66" spans="3:33" s="4" customFormat="1" x14ac:dyDescent="0.25">
      <c r="C66" s="4">
        <v>6.3</v>
      </c>
      <c r="D66" s="4">
        <v>2.8</v>
      </c>
      <c r="E66" s="4">
        <v>5.0999999999999996</v>
      </c>
      <c r="F66" s="4">
        <v>1.5</v>
      </c>
      <c r="G66" s="4" t="s">
        <v>11</v>
      </c>
      <c r="H66" s="7"/>
      <c r="I66" s="4">
        <f>COUNTIF($G$8:$G66,I$6)</f>
        <v>0</v>
      </c>
      <c r="J66" s="4">
        <f t="shared" si="0"/>
        <v>0</v>
      </c>
      <c r="L66" s="4">
        <f>COUNTIF($G$8:$G66,L$6)</f>
        <v>49</v>
      </c>
      <c r="M66" s="4">
        <f t="shared" si="1"/>
        <v>0.2225207975777122</v>
      </c>
      <c r="O66" s="4">
        <f>COUNTIF($G$8:$G66,O$6)</f>
        <v>10</v>
      </c>
      <c r="P66" s="4">
        <f t="shared" si="2"/>
        <v>0.43401948380923372</v>
      </c>
      <c r="R66" s="4">
        <f>COUNTA(G$8:G66)</f>
        <v>59</v>
      </c>
      <c r="S66" s="4">
        <f t="shared" si="3"/>
        <v>0.65654028138694587</v>
      </c>
      <c r="T66" s="7"/>
      <c r="U66" s="4">
        <f>COUNTIF($G67:$G$157,U$6)</f>
        <v>0</v>
      </c>
      <c r="V66" s="4">
        <f t="shared" si="4"/>
        <v>0</v>
      </c>
      <c r="X66" s="4">
        <f>COUNTIF($G67:$G$157,X$6)</f>
        <v>1</v>
      </c>
      <c r="Y66" s="4">
        <f t="shared" si="5"/>
        <v>0.13067200011263619</v>
      </c>
      <c r="AA66" s="4">
        <f>COUNTIF($G67:$G$157,AA$6)</f>
        <v>40</v>
      </c>
      <c r="AB66" s="4">
        <f t="shared" si="6"/>
        <v>3.4755033883630611E-2</v>
      </c>
      <c r="AD66" s="4">
        <f>COUNTA($G67:$G$157)</f>
        <v>41</v>
      </c>
      <c r="AE66" s="4">
        <f t="shared" si="7"/>
        <v>0.16542703399626679</v>
      </c>
      <c r="AF66" s="7"/>
      <c r="AG66" s="4">
        <f t="shared" si="8"/>
        <v>0.17803268461678734</v>
      </c>
    </row>
    <row r="67" spans="3:33" s="4" customFormat="1" x14ac:dyDescent="0.25">
      <c r="C67" s="4">
        <v>6</v>
      </c>
      <c r="D67" s="4">
        <v>2.7</v>
      </c>
      <c r="E67" s="4">
        <v>5.0999999999999996</v>
      </c>
      <c r="F67" s="4">
        <v>1.6</v>
      </c>
      <c r="G67" s="4" t="s">
        <v>10</v>
      </c>
      <c r="H67" s="7"/>
      <c r="I67" s="4">
        <f>COUNTIF($G$8:$G67,I$6)</f>
        <v>0</v>
      </c>
      <c r="J67" s="4">
        <f t="shared" si="0"/>
        <v>0</v>
      </c>
      <c r="L67" s="4">
        <f>COUNTIF($G$8:$G67,L$6)</f>
        <v>50</v>
      </c>
      <c r="M67" s="4">
        <f t="shared" si="1"/>
        <v>0.21919533819482817</v>
      </c>
      <c r="O67" s="4">
        <f>COUNTIF($G$8:$G67,O$6)</f>
        <v>10</v>
      </c>
      <c r="P67" s="4">
        <f t="shared" si="2"/>
        <v>0.43082708345352599</v>
      </c>
      <c r="R67" s="4">
        <f>COUNTA(G$8:G67)</f>
        <v>60</v>
      </c>
      <c r="S67" s="4">
        <f t="shared" si="3"/>
        <v>0.65002242164835411</v>
      </c>
      <c r="T67" s="7"/>
      <c r="U67" s="4">
        <f>COUNTIF($G68:$G$157,U$6)</f>
        <v>0</v>
      </c>
      <c r="V67" s="4">
        <f t="shared" si="4"/>
        <v>0</v>
      </c>
      <c r="X67" s="4">
        <f>COUNTIF($G68:$G$157,X$6)</f>
        <v>0</v>
      </c>
      <c r="Y67" s="4">
        <f t="shared" si="5"/>
        <v>0</v>
      </c>
      <c r="AA67" s="4">
        <f>COUNTIF($G68:$G$157,AA$6)</f>
        <v>40</v>
      </c>
      <c r="AB67" s="4">
        <f t="shared" si="6"/>
        <v>0</v>
      </c>
      <c r="AD67" s="4">
        <f>COUNTA($G68:$G$157)</f>
        <v>40</v>
      </c>
      <c r="AE67" s="4">
        <f t="shared" si="7"/>
        <v>0</v>
      </c>
      <c r="AF67" s="7"/>
      <c r="AG67" s="4">
        <f t="shared" si="8"/>
        <v>0.34997757835164589</v>
      </c>
    </row>
    <row r="68" spans="3:33" s="4" customFormat="1" x14ac:dyDescent="0.25">
      <c r="C68" s="2">
        <v>5.9</v>
      </c>
      <c r="D68" s="2">
        <v>3</v>
      </c>
      <c r="E68" s="2">
        <v>5.0999999999999996</v>
      </c>
      <c r="F68" s="2">
        <v>1.8</v>
      </c>
      <c r="G68" s="2" t="s">
        <v>11</v>
      </c>
      <c r="H68" s="7"/>
      <c r="I68" s="4">
        <f>COUNTIF($G$8:$G68,I$6)</f>
        <v>0</v>
      </c>
      <c r="J68" s="4">
        <f t="shared" si="0"/>
        <v>0</v>
      </c>
      <c r="L68" s="4">
        <f>COUNTIF($G$8:$G68,L$6)</f>
        <v>50</v>
      </c>
      <c r="M68" s="4">
        <f t="shared" si="1"/>
        <v>0.23514848179357503</v>
      </c>
      <c r="O68" s="4">
        <f>COUNTIF($G$8:$G68,O$6)</f>
        <v>11</v>
      </c>
      <c r="P68" s="4">
        <f t="shared" si="2"/>
        <v>0.44564529357674554</v>
      </c>
      <c r="R68" s="4">
        <f>COUNTA(G$8:G68)</f>
        <v>61</v>
      </c>
      <c r="S68" s="4">
        <f t="shared" si="3"/>
        <v>0.6807937753703206</v>
      </c>
      <c r="T68" s="7"/>
      <c r="U68" s="4">
        <f>COUNTIF($G69:$G$157,U$6)</f>
        <v>0</v>
      </c>
      <c r="V68" s="4">
        <f t="shared" si="4"/>
        <v>0</v>
      </c>
      <c r="X68" s="4">
        <f>COUNTIF($G69:$G$157,X$6)</f>
        <v>0</v>
      </c>
      <c r="Y68" s="4">
        <f t="shared" si="5"/>
        <v>0</v>
      </c>
      <c r="AA68" s="4">
        <f>COUNTIF($G69:$G$157,AA$6)</f>
        <v>39</v>
      </c>
      <c r="AB68" s="4">
        <f t="shared" si="6"/>
        <v>0</v>
      </c>
      <c r="AD68" s="4">
        <f>COUNTA($G69:$G$157)</f>
        <v>39</v>
      </c>
      <c r="AE68" s="4">
        <f t="shared" si="7"/>
        <v>0</v>
      </c>
      <c r="AF68" s="7"/>
      <c r="AG68" s="4">
        <f t="shared" si="8"/>
        <v>0.3192062246296794</v>
      </c>
    </row>
    <row r="69" spans="3:33" s="4" customFormat="1" x14ac:dyDescent="0.25">
      <c r="C69" s="2">
        <v>5.8</v>
      </c>
      <c r="D69" s="2">
        <v>2.7</v>
      </c>
      <c r="E69" s="2">
        <v>5.0999999999999996</v>
      </c>
      <c r="F69" s="2">
        <v>1.9</v>
      </c>
      <c r="G69" s="2" t="s">
        <v>11</v>
      </c>
      <c r="H69" s="7"/>
      <c r="I69" s="4">
        <f>COUNTIF($G$8:$G69,I$6)</f>
        <v>0</v>
      </c>
      <c r="J69" s="4">
        <f t="shared" si="0"/>
        <v>0</v>
      </c>
      <c r="L69" s="4">
        <f>COUNTIF($G$8:$G69,L$6)</f>
        <v>50</v>
      </c>
      <c r="M69" s="4">
        <f t="shared" si="1"/>
        <v>0.25027429081625047</v>
      </c>
      <c r="O69" s="4">
        <f>COUNTIF($G$8:$G69,O$6)</f>
        <v>12</v>
      </c>
      <c r="P69" s="4">
        <f t="shared" si="2"/>
        <v>0.45856138251594564</v>
      </c>
      <c r="R69" s="4">
        <f>COUNTA(G$8:G69)</f>
        <v>62</v>
      </c>
      <c r="S69" s="4">
        <f t="shared" si="3"/>
        <v>0.7088356733321961</v>
      </c>
      <c r="T69" s="7"/>
      <c r="U69" s="4">
        <f>COUNTIF($G70:$G$157,U$6)</f>
        <v>0</v>
      </c>
      <c r="V69" s="4">
        <f t="shared" si="4"/>
        <v>0</v>
      </c>
      <c r="X69" s="4">
        <f>COUNTIF($G70:$G$157,X$6)</f>
        <v>0</v>
      </c>
      <c r="Y69" s="4">
        <f t="shared" si="5"/>
        <v>0</v>
      </c>
      <c r="AA69" s="4">
        <f>COUNTIF($G70:$G$157,AA$6)</f>
        <v>38</v>
      </c>
      <c r="AB69" s="4">
        <f t="shared" si="6"/>
        <v>0</v>
      </c>
      <c r="AD69" s="4">
        <f>COUNTA($G70:$G$157)</f>
        <v>38</v>
      </c>
      <c r="AE69" s="4">
        <f t="shared" si="7"/>
        <v>0</v>
      </c>
      <c r="AF69" s="7"/>
      <c r="AG69" s="4">
        <f t="shared" si="8"/>
        <v>0.2911643266678039</v>
      </c>
    </row>
    <row r="70" spans="3:33" s="4" customFormat="1" x14ac:dyDescent="0.25">
      <c r="C70" s="2">
        <v>5.8</v>
      </c>
      <c r="D70" s="2">
        <v>2.7</v>
      </c>
      <c r="E70" s="2">
        <v>5.0999999999999996</v>
      </c>
      <c r="F70" s="2">
        <v>1.9</v>
      </c>
      <c r="G70" s="2" t="s">
        <v>11</v>
      </c>
      <c r="H70" s="7"/>
      <c r="I70" s="4">
        <f>COUNTIF($G$8:$G70,I$6)</f>
        <v>0</v>
      </c>
      <c r="J70" s="4">
        <f t="shared" si="0"/>
        <v>0</v>
      </c>
      <c r="L70" s="4">
        <f>COUNTIF($G$8:$G70,L$6)</f>
        <v>50</v>
      </c>
      <c r="M70" s="4">
        <f t="shared" si="1"/>
        <v>0.26462201089300941</v>
      </c>
      <c r="O70" s="4">
        <f>COUNTIF($G$8:$G70,O$6)</f>
        <v>13</v>
      </c>
      <c r="P70" s="4">
        <f t="shared" si="2"/>
        <v>0.4698241693597574</v>
      </c>
      <c r="R70" s="4">
        <f>COUNTA(G$8:G70)</f>
        <v>63</v>
      </c>
      <c r="S70" s="4">
        <f t="shared" si="3"/>
        <v>0.73444618025276687</v>
      </c>
      <c r="T70" s="7"/>
      <c r="U70" s="4">
        <f>COUNTIF($G71:$G$157,U$6)</f>
        <v>0</v>
      </c>
      <c r="V70" s="4">
        <f t="shared" si="4"/>
        <v>0</v>
      </c>
      <c r="X70" s="4">
        <f>COUNTIF($G71:$G$157,X$6)</f>
        <v>0</v>
      </c>
      <c r="Y70" s="4">
        <f t="shared" si="5"/>
        <v>0</v>
      </c>
      <c r="AA70" s="4">
        <f>COUNTIF($G71:$G$157,AA$6)</f>
        <v>37</v>
      </c>
      <c r="AB70" s="4">
        <f t="shared" si="6"/>
        <v>0</v>
      </c>
      <c r="AD70" s="4">
        <f>COUNTA($G71:$G$157)</f>
        <v>37</v>
      </c>
      <c r="AE70" s="4">
        <f t="shared" si="7"/>
        <v>0</v>
      </c>
      <c r="AF70" s="7"/>
      <c r="AG70" s="4">
        <f t="shared" si="8"/>
        <v>0.26555381974723313</v>
      </c>
    </row>
    <row r="71" spans="3:33" s="4" customFormat="1" x14ac:dyDescent="0.25">
      <c r="C71" s="2">
        <v>6.5</v>
      </c>
      <c r="D71" s="2">
        <v>3.2</v>
      </c>
      <c r="E71" s="2">
        <v>5.0999999999999996</v>
      </c>
      <c r="F71" s="2">
        <v>2</v>
      </c>
      <c r="G71" s="2" t="s">
        <v>11</v>
      </c>
      <c r="H71" s="7"/>
      <c r="I71" s="4">
        <f>COUNTIF($G$8:$G71,I$6)</f>
        <v>0</v>
      </c>
      <c r="J71" s="4">
        <f t="shared" si="0"/>
        <v>0</v>
      </c>
      <c r="L71" s="4">
        <f>COUNTIF($G$8:$G71,L$6)</f>
        <v>50</v>
      </c>
      <c r="M71" s="4">
        <f t="shared" si="1"/>
        <v>0.27823735173849634</v>
      </c>
      <c r="O71" s="4">
        <f>COUNTIF($G$8:$G71,O$6)</f>
        <v>14</v>
      </c>
      <c r="P71" s="4">
        <f t="shared" si="2"/>
        <v>0.47964111079989918</v>
      </c>
      <c r="R71" s="4">
        <f>COUNTA(G$8:G71)</f>
        <v>64</v>
      </c>
      <c r="S71" s="4">
        <f t="shared" si="3"/>
        <v>0.75787846253839553</v>
      </c>
      <c r="T71" s="7"/>
      <c r="U71" s="4">
        <f>COUNTIF($G72:$G$157,U$6)</f>
        <v>0</v>
      </c>
      <c r="V71" s="4">
        <f t="shared" si="4"/>
        <v>0</v>
      </c>
      <c r="X71" s="4">
        <f>COUNTIF($G72:$G$157,X$6)</f>
        <v>0</v>
      </c>
      <c r="Y71" s="4">
        <f t="shared" si="5"/>
        <v>0</v>
      </c>
      <c r="AA71" s="4">
        <f>COUNTIF($G72:$G$157,AA$6)</f>
        <v>36</v>
      </c>
      <c r="AB71" s="4">
        <f t="shared" si="6"/>
        <v>0</v>
      </c>
      <c r="AD71" s="4">
        <f>COUNTA($G72:$G$157)</f>
        <v>36</v>
      </c>
      <c r="AE71" s="4">
        <f t="shared" si="7"/>
        <v>0</v>
      </c>
      <c r="AF71" s="7"/>
      <c r="AG71" s="4">
        <f t="shared" si="8"/>
        <v>0.24212153746160447</v>
      </c>
    </row>
    <row r="72" spans="3:33" s="4" customFormat="1" x14ac:dyDescent="0.25">
      <c r="C72" s="2">
        <v>6.9</v>
      </c>
      <c r="D72" s="2">
        <v>3.1</v>
      </c>
      <c r="E72" s="2">
        <v>5.0999999999999996</v>
      </c>
      <c r="F72" s="2">
        <v>2.2999999999999998</v>
      </c>
      <c r="G72" s="2" t="s">
        <v>11</v>
      </c>
      <c r="H72" s="7"/>
      <c r="I72" s="4">
        <f>COUNTIF($G$8:$G72,I$6)</f>
        <v>0</v>
      </c>
      <c r="J72" s="4">
        <f t="shared" si="0"/>
        <v>0</v>
      </c>
      <c r="L72" s="4">
        <f>COUNTIF($G$8:$G72,L$6)</f>
        <v>50</v>
      </c>
      <c r="M72" s="4">
        <f t="shared" si="1"/>
        <v>0.29116278711825372</v>
      </c>
      <c r="O72" s="4">
        <f>COUNTIF($G$8:$G72,O$6)</f>
        <v>15</v>
      </c>
      <c r="P72" s="4">
        <f t="shared" si="2"/>
        <v>0.48818705017383146</v>
      </c>
      <c r="R72" s="4">
        <f>COUNTA(G$8:G72)</f>
        <v>65</v>
      </c>
      <c r="S72" s="4">
        <f t="shared" si="3"/>
        <v>0.77934983729208518</v>
      </c>
      <c r="T72" s="7"/>
      <c r="U72" s="4">
        <f>COUNTIF($G73:$G$157,U$6)</f>
        <v>0</v>
      </c>
      <c r="V72" s="4">
        <f t="shared" si="4"/>
        <v>0</v>
      </c>
      <c r="X72" s="4">
        <f>COUNTIF($G73:$G$157,X$6)</f>
        <v>0</v>
      </c>
      <c r="Y72" s="4">
        <f t="shared" si="5"/>
        <v>0</v>
      </c>
      <c r="AA72" s="4">
        <f>COUNTIF($G73:$G$157,AA$6)</f>
        <v>35</v>
      </c>
      <c r="AB72" s="4">
        <f t="shared" si="6"/>
        <v>0</v>
      </c>
      <c r="AD72" s="4">
        <f>COUNTA($G73:$G$157)</f>
        <v>35</v>
      </c>
      <c r="AE72" s="4">
        <f t="shared" si="7"/>
        <v>0</v>
      </c>
      <c r="AF72" s="7"/>
      <c r="AG72" s="4">
        <f t="shared" si="8"/>
        <v>0.22065016270791482</v>
      </c>
    </row>
    <row r="73" spans="3:33" s="4" customFormat="1" x14ac:dyDescent="0.25">
      <c r="C73" s="2">
        <v>5.8</v>
      </c>
      <c r="D73" s="2">
        <v>2.8</v>
      </c>
      <c r="E73" s="2">
        <v>5.0999999999999996</v>
      </c>
      <c r="F73" s="2">
        <v>2.4</v>
      </c>
      <c r="G73" s="2" t="s">
        <v>11</v>
      </c>
      <c r="H73" s="7"/>
      <c r="I73" s="4">
        <f>COUNTIF($G$8:$G73,I$6)</f>
        <v>0</v>
      </c>
      <c r="J73" s="4">
        <f t="shared" si="0"/>
        <v>0</v>
      </c>
      <c r="L73" s="4">
        <f>COUNTIF($G$8:$G73,L$6)</f>
        <v>50</v>
      </c>
      <c r="M73" s="4">
        <f t="shared" si="1"/>
        <v>0.30343782544221876</v>
      </c>
      <c r="O73" s="4">
        <f>COUNTIF($G$8:$G73,O$6)</f>
        <v>16</v>
      </c>
      <c r="P73" s="4">
        <f t="shared" si="2"/>
        <v>0.49561069560204934</v>
      </c>
      <c r="R73" s="4">
        <f>COUNTA(G$8:G73)</f>
        <v>66</v>
      </c>
      <c r="S73" s="4">
        <f t="shared" si="3"/>
        <v>0.79904852104426816</v>
      </c>
      <c r="T73" s="7"/>
      <c r="U73" s="4">
        <f>COUNTIF($G74:$G$157,U$6)</f>
        <v>0</v>
      </c>
      <c r="V73" s="4">
        <f t="shared" si="4"/>
        <v>0</v>
      </c>
      <c r="X73" s="4">
        <f>COUNTIF($G74:$G$157,X$6)</f>
        <v>0</v>
      </c>
      <c r="Y73" s="4">
        <f t="shared" si="5"/>
        <v>0</v>
      </c>
      <c r="AA73" s="4">
        <f>COUNTIF($G74:$G$157,AA$6)</f>
        <v>34</v>
      </c>
      <c r="AB73" s="4">
        <f t="shared" si="6"/>
        <v>0</v>
      </c>
      <c r="AD73" s="4">
        <f>COUNTA($G74:$G$157)</f>
        <v>34</v>
      </c>
      <c r="AE73" s="4">
        <f t="shared" si="7"/>
        <v>0</v>
      </c>
      <c r="AF73" s="7"/>
      <c r="AG73" s="4">
        <f t="shared" si="8"/>
        <v>0.20095147895573184</v>
      </c>
    </row>
    <row r="74" spans="3:33" s="4" customFormat="1" x14ac:dyDescent="0.25">
      <c r="C74" s="2">
        <v>6.5</v>
      </c>
      <c r="D74" s="2">
        <v>3</v>
      </c>
      <c r="E74" s="2">
        <v>5.2</v>
      </c>
      <c r="F74" s="2">
        <v>2</v>
      </c>
      <c r="G74" s="2" t="s">
        <v>11</v>
      </c>
      <c r="H74" s="7"/>
      <c r="I74" s="4">
        <f>COUNTIF($G$8:$G74,I$6)</f>
        <v>0</v>
      </c>
      <c r="J74" s="4">
        <f t="shared" ref="J74:J137" si="9">-IF(I74=0,0,(I74/$R74)*LOG(I74/$R74,2))</f>
        <v>0</v>
      </c>
      <c r="L74" s="4">
        <f>COUNTIF($G$8:$G74,L$6)</f>
        <v>50</v>
      </c>
      <c r="M74" s="4">
        <f t="shared" ref="M74:M137" si="10">-IF(L74=0,0,(L74/$R74)*LOG(L74/$R74,2))</f>
        <v>0.31509925424108037</v>
      </c>
      <c r="O74" s="4">
        <f>COUNTIF($G$8:$G74,O$6)</f>
        <v>17</v>
      </c>
      <c r="P74" s="4">
        <f t="shared" ref="P74:P137" si="11">-IF(O74=0,0,(O74/$R74)*LOG(O74/$R74,2))</f>
        <v>0.50203952144069197</v>
      </c>
      <c r="R74" s="4">
        <f>COUNTA(G$8:G74)</f>
        <v>67</v>
      </c>
      <c r="S74" s="4">
        <f t="shared" ref="S74:S137" si="12">J74+M74+P74</f>
        <v>0.81713877568177229</v>
      </c>
      <c r="T74" s="7"/>
      <c r="U74" s="4">
        <f>COUNTIF($G75:$G$157,U$6)</f>
        <v>0</v>
      </c>
      <c r="V74" s="4">
        <f t="shared" ref="V74:V137" si="13">-IF(U74=0,0,(U74/$AD74)*LOG(U74/$AD74,2))</f>
        <v>0</v>
      </c>
      <c r="X74" s="4">
        <f>COUNTIF($G75:$G$157,X$6)</f>
        <v>0</v>
      </c>
      <c r="Y74" s="4">
        <f t="shared" ref="Y74:Y137" si="14">-IF(X74=0,0,(X74/$AD74)*LOG(X74/$AD74,2))</f>
        <v>0</v>
      </c>
      <c r="AA74" s="4">
        <f>COUNTIF($G75:$G$157,AA$6)</f>
        <v>33</v>
      </c>
      <c r="AB74" s="4">
        <f t="shared" ref="AB74:AB137" si="15">-IF(AA74=0,0,(AA74/$AD74)*LOG(AA74/$AD74,2))</f>
        <v>0</v>
      </c>
      <c r="AD74" s="4">
        <f>COUNTA($G75:$G$157)</f>
        <v>33</v>
      </c>
      <c r="AE74" s="4">
        <f t="shared" ref="AE74:AE137" si="16">V74+Y74+AB74</f>
        <v>0</v>
      </c>
      <c r="AF74" s="7"/>
      <c r="AG74" s="4">
        <f t="shared" ref="AG74:AG137" si="17">$B$6-S74-AE74</f>
        <v>0.18286122431822771</v>
      </c>
    </row>
    <row r="75" spans="3:33" s="4" customFormat="1" x14ac:dyDescent="0.25">
      <c r="C75" s="2">
        <v>6.7</v>
      </c>
      <c r="D75" s="2">
        <v>3</v>
      </c>
      <c r="E75" s="2">
        <v>5.2</v>
      </c>
      <c r="F75" s="2">
        <v>2.2999999999999998</v>
      </c>
      <c r="G75" s="2" t="s">
        <v>11</v>
      </c>
      <c r="H75" s="7"/>
      <c r="I75" s="4">
        <f>COUNTIF($G$8:$G75,I$6)</f>
        <v>0</v>
      </c>
      <c r="J75" s="4">
        <f t="shared" si="9"/>
        <v>0</v>
      </c>
      <c r="L75" s="4">
        <f>COUNTIF($G$8:$G75,L$6)</f>
        <v>50</v>
      </c>
      <c r="M75" s="4">
        <f t="shared" si="10"/>
        <v>0.3261813613791284</v>
      </c>
      <c r="O75" s="4">
        <f>COUNTIF($G$8:$G75,O$6)</f>
        <v>18</v>
      </c>
      <c r="P75" s="4">
        <f t="shared" si="11"/>
        <v>0.50758354583153664</v>
      </c>
      <c r="R75" s="4">
        <f>COUNTA(G$8:G75)</f>
        <v>68</v>
      </c>
      <c r="S75" s="4">
        <f t="shared" si="12"/>
        <v>0.83376490721066499</v>
      </c>
      <c r="T75" s="7"/>
      <c r="U75" s="4">
        <f>COUNTIF($G76:$G$157,U$6)</f>
        <v>0</v>
      </c>
      <c r="V75" s="4">
        <f t="shared" si="13"/>
        <v>0</v>
      </c>
      <c r="X75" s="4">
        <f>COUNTIF($G76:$G$157,X$6)</f>
        <v>0</v>
      </c>
      <c r="Y75" s="4">
        <f t="shared" si="14"/>
        <v>0</v>
      </c>
      <c r="AA75" s="4">
        <f>COUNTIF($G76:$G$157,AA$6)</f>
        <v>32</v>
      </c>
      <c r="AB75" s="4">
        <f t="shared" si="15"/>
        <v>0</v>
      </c>
      <c r="AD75" s="4">
        <f>COUNTA($G76:$G$157)</f>
        <v>32</v>
      </c>
      <c r="AE75" s="4">
        <f t="shared" si="16"/>
        <v>0</v>
      </c>
      <c r="AF75" s="7"/>
      <c r="AG75" s="4">
        <f t="shared" si="17"/>
        <v>0.16623509278933501</v>
      </c>
    </row>
    <row r="76" spans="3:33" s="4" customFormat="1" x14ac:dyDescent="0.25">
      <c r="C76" s="2">
        <v>6.4</v>
      </c>
      <c r="D76" s="2">
        <v>2.7</v>
      </c>
      <c r="E76" s="2">
        <v>5.3</v>
      </c>
      <c r="F76" s="2">
        <v>1.9</v>
      </c>
      <c r="G76" s="2" t="s">
        <v>11</v>
      </c>
      <c r="H76" s="7"/>
      <c r="I76" s="4">
        <f>COUNTIF($G$8:$G76,I$6)</f>
        <v>0</v>
      </c>
      <c r="J76" s="4">
        <f t="shared" si="9"/>
        <v>0</v>
      </c>
      <c r="L76" s="4">
        <f>COUNTIF($G$8:$G76,L$6)</f>
        <v>50</v>
      </c>
      <c r="M76" s="4">
        <f t="shared" si="10"/>
        <v>0.33671613550974228</v>
      </c>
      <c r="O76" s="4">
        <f>COUNTIF($G$8:$G76,O$6)</f>
        <v>19</v>
      </c>
      <c r="P76" s="4">
        <f t="shared" si="11"/>
        <v>0.51233828874430565</v>
      </c>
      <c r="R76" s="4">
        <f>COUNTA(G$8:G76)</f>
        <v>69</v>
      </c>
      <c r="S76" s="4">
        <f t="shared" si="12"/>
        <v>0.84905442425404787</v>
      </c>
      <c r="T76" s="7"/>
      <c r="U76" s="4">
        <f>COUNTIF($G77:$G$157,U$6)</f>
        <v>0</v>
      </c>
      <c r="V76" s="4">
        <f t="shared" si="13"/>
        <v>0</v>
      </c>
      <c r="X76" s="4">
        <f>COUNTIF($G77:$G$157,X$6)</f>
        <v>0</v>
      </c>
      <c r="Y76" s="4">
        <f t="shared" si="14"/>
        <v>0</v>
      </c>
      <c r="AA76" s="4">
        <f>COUNTIF($G77:$G$157,AA$6)</f>
        <v>31</v>
      </c>
      <c r="AB76" s="4">
        <f t="shared" si="15"/>
        <v>0</v>
      </c>
      <c r="AD76" s="4">
        <f>COUNTA($G77:$G$157)</f>
        <v>31</v>
      </c>
      <c r="AE76" s="4">
        <f t="shared" si="16"/>
        <v>0</v>
      </c>
      <c r="AF76" s="7"/>
      <c r="AG76" s="4">
        <f t="shared" si="17"/>
        <v>0.15094557574595213</v>
      </c>
    </row>
    <row r="77" spans="3:33" s="4" customFormat="1" x14ac:dyDescent="0.25">
      <c r="C77" s="2">
        <v>6.4</v>
      </c>
      <c r="D77" s="2">
        <v>3.2</v>
      </c>
      <c r="E77" s="2">
        <v>5.3</v>
      </c>
      <c r="F77" s="2">
        <v>2.2999999999999998</v>
      </c>
      <c r="G77" s="2" t="s">
        <v>11</v>
      </c>
      <c r="H77" s="7"/>
      <c r="I77" s="4">
        <f>COUNTIF($G$8:$G77,I$6)</f>
        <v>0</v>
      </c>
      <c r="J77" s="4">
        <f t="shared" si="9"/>
        <v>0</v>
      </c>
      <c r="L77" s="4">
        <f>COUNTIF($G$8:$G77,L$6)</f>
        <v>50</v>
      </c>
      <c r="M77" s="4">
        <f t="shared" si="10"/>
        <v>0.34673344797874411</v>
      </c>
      <c r="O77" s="4">
        <f>COUNTIF($G$8:$G77,O$6)</f>
        <v>20</v>
      </c>
      <c r="P77" s="4">
        <f t="shared" si="11"/>
        <v>0.51638712058788683</v>
      </c>
      <c r="R77" s="4">
        <f>COUNTA(G$8:G77)</f>
        <v>70</v>
      </c>
      <c r="S77" s="4">
        <f t="shared" si="12"/>
        <v>0.863120568566631</v>
      </c>
      <c r="T77" s="7"/>
      <c r="U77" s="4">
        <f>COUNTIF($G78:$G$157,U$6)</f>
        <v>0</v>
      </c>
      <c r="V77" s="4">
        <f t="shared" si="13"/>
        <v>0</v>
      </c>
      <c r="X77" s="4">
        <f>COUNTIF($G78:$G$157,X$6)</f>
        <v>0</v>
      </c>
      <c r="Y77" s="4">
        <f t="shared" si="14"/>
        <v>0</v>
      </c>
      <c r="AA77" s="4">
        <f>COUNTIF($G78:$G$157,AA$6)</f>
        <v>30</v>
      </c>
      <c r="AB77" s="4">
        <f t="shared" si="15"/>
        <v>0</v>
      </c>
      <c r="AD77" s="4">
        <f>COUNTA($G78:$G$157)</f>
        <v>30</v>
      </c>
      <c r="AE77" s="4">
        <f t="shared" si="16"/>
        <v>0</v>
      </c>
      <c r="AF77" s="7"/>
      <c r="AG77" s="4">
        <f t="shared" si="17"/>
        <v>0.136879431433369</v>
      </c>
    </row>
    <row r="78" spans="3:33" s="4" customFormat="1" x14ac:dyDescent="0.25">
      <c r="C78" s="2">
        <v>6.9</v>
      </c>
      <c r="D78" s="2">
        <v>3.1</v>
      </c>
      <c r="E78" s="2">
        <v>5.4</v>
      </c>
      <c r="F78" s="2">
        <v>2.1</v>
      </c>
      <c r="G78" s="2" t="s">
        <v>11</v>
      </c>
      <c r="H78" s="7"/>
      <c r="I78" s="4">
        <f>COUNTIF($G$8:$G78,I$6)</f>
        <v>0</v>
      </c>
      <c r="J78" s="4">
        <f t="shared" si="9"/>
        <v>0</v>
      </c>
      <c r="L78" s="4">
        <f>COUNTIF($G$8:$G78,L$6)</f>
        <v>50</v>
      </c>
      <c r="M78" s="4">
        <f t="shared" si="10"/>
        <v>0.35626121811968836</v>
      </c>
      <c r="O78" s="4">
        <f>COUNTIF($G$8:$G78,O$6)</f>
        <v>21</v>
      </c>
      <c r="P78" s="4">
        <f t="shared" si="11"/>
        <v>0.51980314973583597</v>
      </c>
      <c r="R78" s="4">
        <f>COUNTA(G$8:G78)</f>
        <v>71</v>
      </c>
      <c r="S78" s="4">
        <f t="shared" si="12"/>
        <v>0.87606436785552433</v>
      </c>
      <c r="T78" s="7"/>
      <c r="U78" s="4">
        <f>COUNTIF($G79:$G$157,U$6)</f>
        <v>0</v>
      </c>
      <c r="V78" s="4">
        <f t="shared" si="13"/>
        <v>0</v>
      </c>
      <c r="X78" s="4">
        <f>COUNTIF($G79:$G$157,X$6)</f>
        <v>0</v>
      </c>
      <c r="Y78" s="4">
        <f t="shared" si="14"/>
        <v>0</v>
      </c>
      <c r="AA78" s="4">
        <f>COUNTIF($G79:$G$157,AA$6)</f>
        <v>29</v>
      </c>
      <c r="AB78" s="4">
        <f t="shared" si="15"/>
        <v>0</v>
      </c>
      <c r="AD78" s="4">
        <f>COUNTA($G79:$G$157)</f>
        <v>29</v>
      </c>
      <c r="AE78" s="4">
        <f t="shared" si="16"/>
        <v>0</v>
      </c>
      <c r="AF78" s="7"/>
      <c r="AG78" s="4">
        <f t="shared" si="17"/>
        <v>0.12393563214447567</v>
      </c>
    </row>
    <row r="79" spans="3:33" s="4" customFormat="1" x14ac:dyDescent="0.25">
      <c r="C79" s="2">
        <v>6.2</v>
      </c>
      <c r="D79" s="2">
        <v>3.4</v>
      </c>
      <c r="E79" s="2">
        <v>5.4</v>
      </c>
      <c r="F79" s="2">
        <v>2.2999999999999998</v>
      </c>
      <c r="G79" s="2" t="s">
        <v>11</v>
      </c>
      <c r="H79" s="7"/>
      <c r="I79" s="4">
        <f>COUNTIF($G$8:$G79,I$6)</f>
        <v>0</v>
      </c>
      <c r="J79" s="4">
        <f t="shared" si="9"/>
        <v>0</v>
      </c>
      <c r="L79" s="4">
        <f>COUNTIF($G$8:$G79,L$6)</f>
        <v>50</v>
      </c>
      <c r="M79" s="4">
        <f t="shared" si="10"/>
        <v>0.36532556365804708</v>
      </c>
      <c r="O79" s="4">
        <f>COUNTIF($G$8:$G79,O$6)</f>
        <v>22</v>
      </c>
      <c r="P79" s="4">
        <f t="shared" si="11"/>
        <v>0.52265075585708809</v>
      </c>
      <c r="R79" s="4">
        <f>COUNTA(G$8:G79)</f>
        <v>72</v>
      </c>
      <c r="S79" s="4">
        <f t="shared" si="12"/>
        <v>0.88797631951513512</v>
      </c>
      <c r="T79" s="7"/>
      <c r="U79" s="4">
        <f>COUNTIF($G80:$G$157,U$6)</f>
        <v>0</v>
      </c>
      <c r="V79" s="4">
        <f t="shared" si="13"/>
        <v>0</v>
      </c>
      <c r="X79" s="4">
        <f>COUNTIF($G80:$G$157,X$6)</f>
        <v>0</v>
      </c>
      <c r="Y79" s="4">
        <f t="shared" si="14"/>
        <v>0</v>
      </c>
      <c r="AA79" s="4">
        <f>COUNTIF($G80:$G$157,AA$6)</f>
        <v>28</v>
      </c>
      <c r="AB79" s="4">
        <f t="shared" si="15"/>
        <v>0</v>
      </c>
      <c r="AD79" s="4">
        <f>COUNTA($G80:$G$157)</f>
        <v>28</v>
      </c>
      <c r="AE79" s="4">
        <f t="shared" si="16"/>
        <v>0</v>
      </c>
      <c r="AF79" s="7"/>
      <c r="AG79" s="4">
        <f t="shared" si="17"/>
        <v>0.11202368048486488</v>
      </c>
    </row>
    <row r="80" spans="3:33" s="4" customFormat="1" x14ac:dyDescent="0.25">
      <c r="C80" s="2">
        <v>6.5</v>
      </c>
      <c r="D80" s="2">
        <v>3</v>
      </c>
      <c r="E80" s="2">
        <v>5.5</v>
      </c>
      <c r="F80" s="2">
        <v>1.8</v>
      </c>
      <c r="G80" s="2" t="s">
        <v>11</v>
      </c>
      <c r="H80" s="7"/>
      <c r="I80" s="4">
        <f>COUNTIF($G$8:$G80,I$6)</f>
        <v>0</v>
      </c>
      <c r="J80" s="4">
        <f t="shared" si="9"/>
        <v>0</v>
      </c>
      <c r="L80" s="4">
        <f>COUNTIF($G$8:$G80,L$6)</f>
        <v>50</v>
      </c>
      <c r="M80" s="4">
        <f t="shared" si="10"/>
        <v>0.37395093774335103</v>
      </c>
      <c r="O80" s="4">
        <f>COUNTIF($G$8:$G80,O$6)</f>
        <v>23</v>
      </c>
      <c r="P80" s="4">
        <f t="shared" si="11"/>
        <v>0.52498684746478219</v>
      </c>
      <c r="R80" s="4">
        <f>COUNTA(G$8:G80)</f>
        <v>73</v>
      </c>
      <c r="S80" s="4">
        <f t="shared" si="12"/>
        <v>0.89893778520813328</v>
      </c>
      <c r="T80" s="7"/>
      <c r="U80" s="4">
        <f>COUNTIF($G81:$G$157,U$6)</f>
        <v>0</v>
      </c>
      <c r="V80" s="4">
        <f t="shared" si="13"/>
        <v>0</v>
      </c>
      <c r="X80" s="4">
        <f>COUNTIF($G81:$G$157,X$6)</f>
        <v>0</v>
      </c>
      <c r="Y80" s="4">
        <f t="shared" si="14"/>
        <v>0</v>
      </c>
      <c r="AA80" s="4">
        <f>COUNTIF($G81:$G$157,AA$6)</f>
        <v>27</v>
      </c>
      <c r="AB80" s="4">
        <f t="shared" si="15"/>
        <v>0</v>
      </c>
      <c r="AD80" s="4">
        <f>COUNTA($G81:$G$157)</f>
        <v>27</v>
      </c>
      <c r="AE80" s="4">
        <f t="shared" si="16"/>
        <v>0</v>
      </c>
      <c r="AF80" s="7"/>
      <c r="AG80" s="4">
        <f t="shared" si="17"/>
        <v>0.10106221479186672</v>
      </c>
    </row>
    <row r="81" spans="3:33" s="4" customFormat="1" x14ac:dyDescent="0.25">
      <c r="C81" s="2">
        <v>6.4</v>
      </c>
      <c r="D81" s="2">
        <v>3.1</v>
      </c>
      <c r="E81" s="2">
        <v>5.5</v>
      </c>
      <c r="F81" s="2">
        <v>1.8</v>
      </c>
      <c r="G81" s="2" t="s">
        <v>11</v>
      </c>
      <c r="H81" s="7"/>
      <c r="I81" s="4">
        <f>COUNTIF($G$8:$G81,I$6)</f>
        <v>0</v>
      </c>
      <c r="J81" s="4">
        <f t="shared" si="9"/>
        <v>0</v>
      </c>
      <c r="L81" s="4">
        <f>COUNTIF($G$8:$G81,L$6)</f>
        <v>50</v>
      </c>
      <c r="M81" s="4">
        <f t="shared" si="10"/>
        <v>0.38216025395555758</v>
      </c>
      <c r="O81" s="4">
        <f>COUNTIF($G$8:$G81,O$6)</f>
        <v>24</v>
      </c>
      <c r="P81" s="4">
        <f t="shared" si="11"/>
        <v>0.52686190213225736</v>
      </c>
      <c r="R81" s="4">
        <f>COUNTA(G$8:G81)</f>
        <v>74</v>
      </c>
      <c r="S81" s="4">
        <f t="shared" si="12"/>
        <v>0.90902215608781489</v>
      </c>
      <c r="T81" s="7"/>
      <c r="U81" s="4">
        <f>COUNTIF($G82:$G$157,U$6)</f>
        <v>0</v>
      </c>
      <c r="V81" s="4">
        <f t="shared" si="13"/>
        <v>0</v>
      </c>
      <c r="X81" s="4">
        <f>COUNTIF($G82:$G$157,X$6)</f>
        <v>0</v>
      </c>
      <c r="Y81" s="4">
        <f t="shared" si="14"/>
        <v>0</v>
      </c>
      <c r="AA81" s="4">
        <f>COUNTIF($G82:$G$157,AA$6)</f>
        <v>26</v>
      </c>
      <c r="AB81" s="4">
        <f t="shared" si="15"/>
        <v>0</v>
      </c>
      <c r="AD81" s="4">
        <f>COUNTA($G82:$G$157)</f>
        <v>26</v>
      </c>
      <c r="AE81" s="4">
        <f t="shared" si="16"/>
        <v>0</v>
      </c>
      <c r="AF81" s="7"/>
      <c r="AG81" s="4">
        <f t="shared" si="17"/>
        <v>9.0977843912185108E-2</v>
      </c>
    </row>
    <row r="82" spans="3:33" s="4" customFormat="1" x14ac:dyDescent="0.25">
      <c r="C82" s="2">
        <v>6.8</v>
      </c>
      <c r="D82" s="2">
        <v>3</v>
      </c>
      <c r="E82" s="2">
        <v>5.5</v>
      </c>
      <c r="F82" s="2">
        <v>2.1</v>
      </c>
      <c r="G82" s="2" t="s">
        <v>11</v>
      </c>
      <c r="H82" s="7"/>
      <c r="I82" s="4">
        <f>COUNTIF($G$8:$G82,I$6)</f>
        <v>0</v>
      </c>
      <c r="J82" s="4">
        <f t="shared" si="9"/>
        <v>0</v>
      </c>
      <c r="L82" s="4">
        <f>COUNTIF($G$8:$G82,L$6)</f>
        <v>50</v>
      </c>
      <c r="M82" s="4">
        <f t="shared" si="10"/>
        <v>0.38997500048077083</v>
      </c>
      <c r="O82" s="4">
        <f>COUNTIF($G$8:$G82,O$6)</f>
        <v>25</v>
      </c>
      <c r="P82" s="4">
        <f t="shared" si="11"/>
        <v>0.52832083357371873</v>
      </c>
      <c r="R82" s="4">
        <f>COUNTA(G$8:G82)</f>
        <v>75</v>
      </c>
      <c r="S82" s="4">
        <f t="shared" si="12"/>
        <v>0.91829583405448956</v>
      </c>
      <c r="T82" s="7"/>
      <c r="U82" s="4">
        <f>COUNTIF($G83:$G$157,U$6)</f>
        <v>0</v>
      </c>
      <c r="V82" s="4">
        <f t="shared" si="13"/>
        <v>0</v>
      </c>
      <c r="X82" s="4">
        <f>COUNTIF($G83:$G$157,X$6)</f>
        <v>0</v>
      </c>
      <c r="Y82" s="4">
        <f t="shared" si="14"/>
        <v>0</v>
      </c>
      <c r="AA82" s="4">
        <f>COUNTIF($G83:$G$157,AA$6)</f>
        <v>25</v>
      </c>
      <c r="AB82" s="4">
        <f t="shared" si="15"/>
        <v>0</v>
      </c>
      <c r="AD82" s="4">
        <f>COUNTA($G83:$G$157)</f>
        <v>25</v>
      </c>
      <c r="AE82" s="4">
        <f t="shared" si="16"/>
        <v>0</v>
      </c>
      <c r="AF82" s="7"/>
      <c r="AG82" s="4">
        <f t="shared" si="17"/>
        <v>8.1704165945510443E-2</v>
      </c>
    </row>
    <row r="83" spans="3:33" s="4" customFormat="1" x14ac:dyDescent="0.25">
      <c r="C83" s="2">
        <v>6.1</v>
      </c>
      <c r="D83" s="2">
        <v>2.6</v>
      </c>
      <c r="E83" s="2">
        <v>5.6</v>
      </c>
      <c r="F83" s="2">
        <v>1.4</v>
      </c>
      <c r="G83" s="2" t="s">
        <v>11</v>
      </c>
      <c r="H83" s="7"/>
      <c r="I83" s="4">
        <f>COUNTIF($G$8:$G83,I$6)</f>
        <v>0</v>
      </c>
      <c r="J83" s="4">
        <f t="shared" si="9"/>
        <v>0</v>
      </c>
      <c r="L83" s="4">
        <f>COUNTIF($G$8:$G83,L$6)</f>
        <v>50</v>
      </c>
      <c r="M83" s="4">
        <f t="shared" si="10"/>
        <v>0.39741534451898736</v>
      </c>
      <c r="O83" s="4">
        <f>COUNTIF($G$8:$G83,O$6)</f>
        <v>26</v>
      </c>
      <c r="P83" s="4">
        <f t="shared" si="11"/>
        <v>0.52940371944558984</v>
      </c>
      <c r="R83" s="4">
        <f>COUNTA(G$8:G83)</f>
        <v>76</v>
      </c>
      <c r="S83" s="4">
        <f t="shared" si="12"/>
        <v>0.92681906396457725</v>
      </c>
      <c r="T83" s="7"/>
      <c r="U83" s="4">
        <f>COUNTIF($G84:$G$157,U$6)</f>
        <v>0</v>
      </c>
      <c r="V83" s="4">
        <f t="shared" si="13"/>
        <v>0</v>
      </c>
      <c r="X83" s="4">
        <f>COUNTIF($G84:$G$157,X$6)</f>
        <v>0</v>
      </c>
      <c r="Y83" s="4">
        <f t="shared" si="14"/>
        <v>0</v>
      </c>
      <c r="AA83" s="4">
        <f>COUNTIF($G84:$G$157,AA$6)</f>
        <v>24</v>
      </c>
      <c r="AB83" s="4">
        <f t="shared" si="15"/>
        <v>0</v>
      </c>
      <c r="AD83" s="4">
        <f>COUNTA($G84:$G$157)</f>
        <v>24</v>
      </c>
      <c r="AE83" s="4">
        <f t="shared" si="16"/>
        <v>0</v>
      </c>
      <c r="AF83" s="7"/>
      <c r="AG83" s="4">
        <f t="shared" si="17"/>
        <v>7.318093603542275E-2</v>
      </c>
    </row>
    <row r="84" spans="3:33" s="4" customFormat="1" x14ac:dyDescent="0.25">
      <c r="C84" s="4">
        <v>6.3</v>
      </c>
      <c r="D84" s="4">
        <v>2.9</v>
      </c>
      <c r="E84" s="4">
        <v>5.6</v>
      </c>
      <c r="F84" s="4">
        <v>1.8</v>
      </c>
      <c r="G84" s="4" t="s">
        <v>11</v>
      </c>
      <c r="H84" s="7"/>
      <c r="I84" s="4">
        <f>COUNTIF($G$8:$G84,I$6)</f>
        <v>0</v>
      </c>
      <c r="J84" s="4">
        <f t="shared" si="9"/>
        <v>0</v>
      </c>
      <c r="L84" s="4">
        <f>COUNTIF($G$8:$G84,L$6)</f>
        <v>50</v>
      </c>
      <c r="M84" s="4">
        <f t="shared" si="10"/>
        <v>0.40450022787024459</v>
      </c>
      <c r="O84" s="4">
        <f>COUNTIF($G$8:$G84,O$6)</f>
        <v>27</v>
      </c>
      <c r="P84" s="4">
        <f t="shared" si="11"/>
        <v>0.5301464161084245</v>
      </c>
      <c r="R84" s="4">
        <f>COUNTA(G$8:G84)</f>
        <v>77</v>
      </c>
      <c r="S84" s="4">
        <f t="shared" si="12"/>
        <v>0.93464664397866914</v>
      </c>
      <c r="T84" s="7"/>
      <c r="U84" s="4">
        <f>COUNTIF($G85:$G$157,U$6)</f>
        <v>0</v>
      </c>
      <c r="V84" s="4">
        <f t="shared" si="13"/>
        <v>0</v>
      </c>
      <c r="X84" s="4">
        <f>COUNTIF($G85:$G$157,X$6)</f>
        <v>0</v>
      </c>
      <c r="Y84" s="4">
        <f t="shared" si="14"/>
        <v>0</v>
      </c>
      <c r="AA84" s="4">
        <f>COUNTIF($G85:$G$157,AA$6)</f>
        <v>23</v>
      </c>
      <c r="AB84" s="4">
        <f t="shared" si="15"/>
        <v>0</v>
      </c>
      <c r="AD84" s="4">
        <f>COUNTA($G85:$G$157)</f>
        <v>23</v>
      </c>
      <c r="AE84" s="4">
        <f t="shared" si="16"/>
        <v>0</v>
      </c>
      <c r="AF84" s="7"/>
      <c r="AG84" s="4">
        <f t="shared" si="17"/>
        <v>6.5353356021330855E-2</v>
      </c>
    </row>
    <row r="85" spans="3:33" s="4" customFormat="1" x14ac:dyDescent="0.25">
      <c r="C85" s="2">
        <v>6.4</v>
      </c>
      <c r="D85" s="2">
        <v>2.8</v>
      </c>
      <c r="E85" s="2">
        <v>5.6</v>
      </c>
      <c r="F85" s="2">
        <v>2.1</v>
      </c>
      <c r="G85" s="2" t="s">
        <v>11</v>
      </c>
      <c r="H85" s="7"/>
      <c r="I85" s="4">
        <f>COUNTIF($G$8:$G85,I$6)</f>
        <v>0</v>
      </c>
      <c r="J85" s="4">
        <f t="shared" si="9"/>
        <v>0</v>
      </c>
      <c r="L85" s="4">
        <f>COUNTIF($G$8:$G85,L$6)</f>
        <v>50</v>
      </c>
      <c r="M85" s="4">
        <f t="shared" si="10"/>
        <v>0.41124745454328437</v>
      </c>
      <c r="O85" s="4">
        <f>COUNTIF($G$8:$G85,O$6)</f>
        <v>28</v>
      </c>
      <c r="P85" s="4">
        <f t="shared" si="11"/>
        <v>0.53058108090423128</v>
      </c>
      <c r="R85" s="4">
        <f>COUNTA(G$8:G85)</f>
        <v>78</v>
      </c>
      <c r="S85" s="4">
        <f t="shared" si="12"/>
        <v>0.94182853544751566</v>
      </c>
      <c r="T85" s="7"/>
      <c r="U85" s="4">
        <f>COUNTIF($G86:$G$157,U$6)</f>
        <v>0</v>
      </c>
      <c r="V85" s="4">
        <f t="shared" si="13"/>
        <v>0</v>
      </c>
      <c r="X85" s="4">
        <f>COUNTIF($G86:$G$157,X$6)</f>
        <v>0</v>
      </c>
      <c r="Y85" s="4">
        <f t="shared" si="14"/>
        <v>0</v>
      </c>
      <c r="AA85" s="4">
        <f>COUNTIF($G86:$G$157,AA$6)</f>
        <v>22</v>
      </c>
      <c r="AB85" s="4">
        <f t="shared" si="15"/>
        <v>0</v>
      </c>
      <c r="AD85" s="4">
        <f>COUNTA($G86:$G$157)</f>
        <v>22</v>
      </c>
      <c r="AE85" s="4">
        <f t="shared" si="16"/>
        <v>0</v>
      </c>
      <c r="AF85" s="7"/>
      <c r="AG85" s="4">
        <f t="shared" si="17"/>
        <v>5.8171464552484342E-2</v>
      </c>
    </row>
    <row r="86" spans="3:33" s="4" customFormat="1" x14ac:dyDescent="0.25">
      <c r="C86" s="2">
        <v>6.4</v>
      </c>
      <c r="D86" s="2">
        <v>2.8</v>
      </c>
      <c r="E86" s="2">
        <v>5.6</v>
      </c>
      <c r="F86" s="2">
        <v>2.2000000000000002</v>
      </c>
      <c r="G86" s="2" t="s">
        <v>11</v>
      </c>
      <c r="H86" s="7"/>
      <c r="I86" s="4">
        <f>COUNTIF($G$8:$G86,I$6)</f>
        <v>0</v>
      </c>
      <c r="J86" s="4">
        <f t="shared" si="9"/>
        <v>0</v>
      </c>
      <c r="L86" s="4">
        <f>COUNTIF($G$8:$G86,L$6)</f>
        <v>50</v>
      </c>
      <c r="M86" s="4">
        <f t="shared" si="10"/>
        <v>0.41767377114074572</v>
      </c>
      <c r="O86" s="4">
        <f>COUNTIF($G$8:$G86,O$6)</f>
        <v>29</v>
      </c>
      <c r="P86" s="4">
        <f t="shared" si="11"/>
        <v>0.53073661820805562</v>
      </c>
      <c r="R86" s="4">
        <f>COUNTA(G$8:G86)</f>
        <v>79</v>
      </c>
      <c r="S86" s="4">
        <f t="shared" si="12"/>
        <v>0.9484103893488014</v>
      </c>
      <c r="T86" s="7"/>
      <c r="U86" s="4">
        <f>COUNTIF($G87:$G$157,U$6)</f>
        <v>0</v>
      </c>
      <c r="V86" s="4">
        <f t="shared" si="13"/>
        <v>0</v>
      </c>
      <c r="X86" s="4">
        <f>COUNTIF($G87:$G$157,X$6)</f>
        <v>0</v>
      </c>
      <c r="Y86" s="4">
        <f t="shared" si="14"/>
        <v>0</v>
      </c>
      <c r="AA86" s="4">
        <f>COUNTIF($G87:$G$157,AA$6)</f>
        <v>21</v>
      </c>
      <c r="AB86" s="4">
        <f t="shared" si="15"/>
        <v>0</v>
      </c>
      <c r="AD86" s="4">
        <f>COUNTA($G87:$G$157)</f>
        <v>21</v>
      </c>
      <c r="AE86" s="4">
        <f t="shared" si="16"/>
        <v>0</v>
      </c>
      <c r="AF86" s="7"/>
      <c r="AG86" s="4">
        <f t="shared" si="17"/>
        <v>5.1589610651198603E-2</v>
      </c>
    </row>
    <row r="87" spans="3:33" s="4" customFormat="1" x14ac:dyDescent="0.25">
      <c r="C87" s="2">
        <v>6.3</v>
      </c>
      <c r="D87" s="2">
        <v>3.4</v>
      </c>
      <c r="E87" s="2">
        <v>5.6</v>
      </c>
      <c r="F87" s="2">
        <v>2.4</v>
      </c>
      <c r="G87" s="2" t="s">
        <v>11</v>
      </c>
      <c r="H87" s="7"/>
      <c r="I87" s="4">
        <f>COUNTIF($G$8:$G87,I$6)</f>
        <v>0</v>
      </c>
      <c r="J87" s="4">
        <f t="shared" si="9"/>
        <v>0</v>
      </c>
      <c r="L87" s="4">
        <f>COUNTIF($G$8:$G87,L$6)</f>
        <v>50</v>
      </c>
      <c r="M87" s="4">
        <f t="shared" si="10"/>
        <v>0.42379494069539858</v>
      </c>
      <c r="O87" s="4">
        <f>COUNTIF($G$8:$G87,O$6)</f>
        <v>30</v>
      </c>
      <c r="P87" s="4">
        <f t="shared" si="11"/>
        <v>0.53063906222956636</v>
      </c>
      <c r="R87" s="4">
        <f>COUNTA(G$8:G87)</f>
        <v>80</v>
      </c>
      <c r="S87" s="4">
        <f t="shared" si="12"/>
        <v>0.95443400292496494</v>
      </c>
      <c r="T87" s="7"/>
      <c r="U87" s="4">
        <f>COUNTIF($G88:$G$157,U$6)</f>
        <v>0</v>
      </c>
      <c r="V87" s="4">
        <f t="shared" si="13"/>
        <v>0</v>
      </c>
      <c r="X87" s="4">
        <f>COUNTIF($G88:$G$157,X$6)</f>
        <v>0</v>
      </c>
      <c r="Y87" s="4">
        <f t="shared" si="14"/>
        <v>0</v>
      </c>
      <c r="AA87" s="4">
        <f>COUNTIF($G88:$G$157,AA$6)</f>
        <v>20</v>
      </c>
      <c r="AB87" s="4">
        <f t="shared" si="15"/>
        <v>0</v>
      </c>
      <c r="AD87" s="4">
        <f>COUNTA($G88:$G$157)</f>
        <v>20</v>
      </c>
      <c r="AE87" s="4">
        <f t="shared" si="16"/>
        <v>0</v>
      </c>
      <c r="AF87" s="7"/>
      <c r="AG87" s="4">
        <f t="shared" si="17"/>
        <v>4.5565997075035058E-2</v>
      </c>
    </row>
    <row r="88" spans="3:33" s="4" customFormat="1" x14ac:dyDescent="0.25">
      <c r="C88" s="2">
        <v>6.7</v>
      </c>
      <c r="D88" s="2">
        <v>3.1</v>
      </c>
      <c r="E88" s="2">
        <v>5.6</v>
      </c>
      <c r="F88" s="2">
        <v>2.4</v>
      </c>
      <c r="G88" s="2" t="s">
        <v>11</v>
      </c>
      <c r="H88" s="7"/>
      <c r="I88" s="4">
        <f>COUNTIF($G$8:$G88,I$6)</f>
        <v>0</v>
      </c>
      <c r="J88" s="4">
        <f t="shared" si="9"/>
        <v>0</v>
      </c>
      <c r="L88" s="4">
        <f>COUNTIF($G$8:$G88,L$6)</f>
        <v>50</v>
      </c>
      <c r="M88" s="4">
        <f t="shared" si="10"/>
        <v>0.42962581056166677</v>
      </c>
      <c r="O88" s="4">
        <f>COUNTIF($G$8:$G88,O$6)</f>
        <v>31</v>
      </c>
      <c r="P88" s="4">
        <f t="shared" si="11"/>
        <v>0.5303119070053115</v>
      </c>
      <c r="R88" s="4">
        <f>COUNTA(G$8:G88)</f>
        <v>81</v>
      </c>
      <c r="S88" s="4">
        <f t="shared" si="12"/>
        <v>0.95993771756697832</v>
      </c>
      <c r="T88" s="7"/>
      <c r="U88" s="4">
        <f>COUNTIF($G89:$G$157,U$6)</f>
        <v>0</v>
      </c>
      <c r="V88" s="4">
        <f t="shared" si="13"/>
        <v>0</v>
      </c>
      <c r="X88" s="4">
        <f>COUNTIF($G89:$G$157,X$6)</f>
        <v>0</v>
      </c>
      <c r="Y88" s="4">
        <f t="shared" si="14"/>
        <v>0</v>
      </c>
      <c r="AA88" s="4">
        <f>COUNTIF($G89:$G$157,AA$6)</f>
        <v>19</v>
      </c>
      <c r="AB88" s="4">
        <f t="shared" si="15"/>
        <v>0</v>
      </c>
      <c r="AD88" s="4">
        <f>COUNTA($G89:$G$157)</f>
        <v>19</v>
      </c>
      <c r="AE88" s="4">
        <f t="shared" si="16"/>
        <v>0</v>
      </c>
      <c r="AF88" s="7"/>
      <c r="AG88" s="4">
        <f t="shared" si="17"/>
        <v>4.0062282433021679E-2</v>
      </c>
    </row>
    <row r="89" spans="3:33" s="4" customFormat="1" x14ac:dyDescent="0.25">
      <c r="C89" s="2">
        <v>6.7</v>
      </c>
      <c r="D89" s="2">
        <v>3.3</v>
      </c>
      <c r="E89" s="2">
        <v>5.7</v>
      </c>
      <c r="F89" s="2">
        <v>2.1</v>
      </c>
      <c r="G89" s="2" t="s">
        <v>11</v>
      </c>
      <c r="H89" s="7"/>
      <c r="I89" s="4">
        <f>COUNTIF($G$8:$G89,I$6)</f>
        <v>0</v>
      </c>
      <c r="J89" s="4">
        <f t="shared" si="9"/>
        <v>0</v>
      </c>
      <c r="L89" s="4">
        <f>COUNTIF($G$8:$G89,L$6)</f>
        <v>50</v>
      </c>
      <c r="M89" s="4">
        <f t="shared" si="10"/>
        <v>0.43518037490448719</v>
      </c>
      <c r="O89" s="4">
        <f>COUNTIF($G$8:$G89,O$6)</f>
        <v>32</v>
      </c>
      <c r="P89" s="4">
        <f t="shared" si="11"/>
        <v>0.52977639204608151</v>
      </c>
      <c r="R89" s="4">
        <f>COUNTA(G$8:G89)</f>
        <v>82</v>
      </c>
      <c r="S89" s="4">
        <f t="shared" si="12"/>
        <v>0.96495676695056876</v>
      </c>
      <c r="T89" s="7"/>
      <c r="U89" s="4">
        <f>COUNTIF($G90:$G$157,U$6)</f>
        <v>0</v>
      </c>
      <c r="V89" s="4">
        <f t="shared" si="13"/>
        <v>0</v>
      </c>
      <c r="X89" s="4">
        <f>COUNTIF($G90:$G$157,X$6)</f>
        <v>0</v>
      </c>
      <c r="Y89" s="4">
        <f t="shared" si="14"/>
        <v>0</v>
      </c>
      <c r="AA89" s="4">
        <f>COUNTIF($G90:$G$157,AA$6)</f>
        <v>18</v>
      </c>
      <c r="AB89" s="4">
        <f t="shared" si="15"/>
        <v>0</v>
      </c>
      <c r="AD89" s="4">
        <f>COUNTA($G90:$G$157)</f>
        <v>18</v>
      </c>
      <c r="AE89" s="4">
        <f t="shared" si="16"/>
        <v>0</v>
      </c>
      <c r="AF89" s="7"/>
      <c r="AG89" s="4">
        <f t="shared" si="17"/>
        <v>3.5043233049431244E-2</v>
      </c>
    </row>
    <row r="90" spans="3:33" s="4" customFormat="1" x14ac:dyDescent="0.25">
      <c r="C90" s="2">
        <v>6.9</v>
      </c>
      <c r="D90" s="2">
        <v>3.2</v>
      </c>
      <c r="E90" s="2">
        <v>5.7</v>
      </c>
      <c r="F90" s="2">
        <v>2.2999999999999998</v>
      </c>
      <c r="G90" s="2" t="s">
        <v>11</v>
      </c>
      <c r="H90" s="7"/>
      <c r="I90" s="4">
        <f>COUNTIF($G$8:$G90,I$6)</f>
        <v>0</v>
      </c>
      <c r="J90" s="4">
        <f t="shared" si="9"/>
        <v>0</v>
      </c>
      <c r="L90" s="4">
        <f>COUNTIF($G$8:$G90,L$6)</f>
        <v>50</v>
      </c>
      <c r="M90" s="4">
        <f t="shared" si="10"/>
        <v>0.44047183227240966</v>
      </c>
      <c r="O90" s="4">
        <f>COUNTIF($G$8:$G90,O$6)</f>
        <v>33</v>
      </c>
      <c r="P90" s="4">
        <f t="shared" si="11"/>
        <v>0.52905175054963316</v>
      </c>
      <c r="R90" s="4">
        <f>COUNTA(G$8:G90)</f>
        <v>83</v>
      </c>
      <c r="S90" s="4">
        <f t="shared" si="12"/>
        <v>0.96952358282204276</v>
      </c>
      <c r="T90" s="7"/>
      <c r="U90" s="4">
        <f>COUNTIF($G91:$G$157,U$6)</f>
        <v>0</v>
      </c>
      <c r="V90" s="4">
        <f t="shared" si="13"/>
        <v>0</v>
      </c>
      <c r="X90" s="4">
        <f>COUNTIF($G91:$G$157,X$6)</f>
        <v>0</v>
      </c>
      <c r="Y90" s="4">
        <f t="shared" si="14"/>
        <v>0</v>
      </c>
      <c r="AA90" s="4">
        <f>COUNTIF($G91:$G$157,AA$6)</f>
        <v>17</v>
      </c>
      <c r="AB90" s="4">
        <f t="shared" si="15"/>
        <v>0</v>
      </c>
      <c r="AD90" s="4">
        <f>COUNTA($G91:$G$157)</f>
        <v>17</v>
      </c>
      <c r="AE90" s="4">
        <f t="shared" si="16"/>
        <v>0</v>
      </c>
      <c r="AF90" s="7"/>
      <c r="AG90" s="4">
        <f t="shared" si="17"/>
        <v>3.0476417177957238E-2</v>
      </c>
    </row>
    <row r="91" spans="3:33" s="4" customFormat="1" x14ac:dyDescent="0.25">
      <c r="C91" s="2">
        <v>6.7</v>
      </c>
      <c r="D91" s="2">
        <v>3.3</v>
      </c>
      <c r="E91" s="2">
        <v>5.7</v>
      </c>
      <c r="F91" s="2">
        <v>2.5</v>
      </c>
      <c r="G91" s="2" t="s">
        <v>11</v>
      </c>
      <c r="H91" s="7"/>
      <c r="I91" s="4">
        <f>COUNTIF($G$8:$G91,I$6)</f>
        <v>0</v>
      </c>
      <c r="J91" s="4">
        <f t="shared" si="9"/>
        <v>0</v>
      </c>
      <c r="L91" s="4">
        <f>COUNTIF($G$8:$G91,L$6)</f>
        <v>50</v>
      </c>
      <c r="M91" s="4">
        <f t="shared" si="10"/>
        <v>0.44551263869287833</v>
      </c>
      <c r="O91" s="4">
        <f>COUNTIF($G$8:$G91,O$6)</f>
        <v>34</v>
      </c>
      <c r="P91" s="4">
        <f t="shared" si="11"/>
        <v>0.5281554258567418</v>
      </c>
      <c r="R91" s="4">
        <f>COUNTA(G$8:G91)</f>
        <v>84</v>
      </c>
      <c r="S91" s="4">
        <f t="shared" si="12"/>
        <v>0.97366806454962007</v>
      </c>
      <c r="T91" s="7"/>
      <c r="U91" s="4">
        <f>COUNTIF($G92:$G$157,U$6)</f>
        <v>0</v>
      </c>
      <c r="V91" s="4">
        <f t="shared" si="13"/>
        <v>0</v>
      </c>
      <c r="X91" s="4">
        <f>COUNTIF($G92:$G$157,X$6)</f>
        <v>0</v>
      </c>
      <c r="Y91" s="4">
        <f t="shared" si="14"/>
        <v>0</v>
      </c>
      <c r="AA91" s="4">
        <f>COUNTIF($G92:$G$157,AA$6)</f>
        <v>16</v>
      </c>
      <c r="AB91" s="4">
        <f t="shared" si="15"/>
        <v>0</v>
      </c>
      <c r="AD91" s="4">
        <f>COUNTA($G92:$G$157)</f>
        <v>16</v>
      </c>
      <c r="AE91" s="4">
        <f t="shared" si="16"/>
        <v>0</v>
      </c>
      <c r="AF91" s="7"/>
      <c r="AG91" s="4">
        <f t="shared" si="17"/>
        <v>2.6331935450379929E-2</v>
      </c>
    </row>
    <row r="92" spans="3:33" s="4" customFormat="1" x14ac:dyDescent="0.25">
      <c r="C92" s="4">
        <v>7.2</v>
      </c>
      <c r="D92" s="4">
        <v>3</v>
      </c>
      <c r="E92" s="4">
        <v>5.8</v>
      </c>
      <c r="F92" s="4">
        <v>1.6</v>
      </c>
      <c r="G92" s="4" t="s">
        <v>11</v>
      </c>
      <c r="H92" s="7"/>
      <c r="I92" s="4">
        <f>COUNTIF($G$8:$G92,I$6)</f>
        <v>0</v>
      </c>
      <c r="J92" s="4">
        <f t="shared" si="9"/>
        <v>0</v>
      </c>
      <c r="L92" s="4">
        <f>COUNTIF($G$8:$G92,L$6)</f>
        <v>50</v>
      </c>
      <c r="M92" s="4">
        <f t="shared" si="10"/>
        <v>0.45031455668410414</v>
      </c>
      <c r="O92" s="4">
        <f>COUNTIF($G$8:$G92,O$6)</f>
        <v>35</v>
      </c>
      <c r="P92" s="4">
        <f t="shared" si="11"/>
        <v>0.52710326084406744</v>
      </c>
      <c r="R92" s="4">
        <f>COUNTA(G$8:G92)</f>
        <v>85</v>
      </c>
      <c r="S92" s="4">
        <f t="shared" si="12"/>
        <v>0.97741781752817158</v>
      </c>
      <c r="T92" s="7"/>
      <c r="U92" s="4">
        <f>COUNTIF($G93:$G$157,U$6)</f>
        <v>0</v>
      </c>
      <c r="V92" s="4">
        <f t="shared" si="13"/>
        <v>0</v>
      </c>
      <c r="X92" s="4">
        <f>COUNTIF($G93:$G$157,X$6)</f>
        <v>0</v>
      </c>
      <c r="Y92" s="4">
        <f t="shared" si="14"/>
        <v>0</v>
      </c>
      <c r="AA92" s="4">
        <f>COUNTIF($G93:$G$157,AA$6)</f>
        <v>15</v>
      </c>
      <c r="AB92" s="4">
        <f t="shared" si="15"/>
        <v>0</v>
      </c>
      <c r="AD92" s="4">
        <f>COUNTA($G93:$G$157)</f>
        <v>15</v>
      </c>
      <c r="AE92" s="4">
        <f t="shared" si="16"/>
        <v>0</v>
      </c>
      <c r="AF92" s="7"/>
      <c r="AG92" s="4">
        <f t="shared" si="17"/>
        <v>2.2582182471828416E-2</v>
      </c>
    </row>
    <row r="93" spans="3:33" s="4" customFormat="1" x14ac:dyDescent="0.25">
      <c r="C93" s="2">
        <v>6.7</v>
      </c>
      <c r="D93" s="2">
        <v>2.5</v>
      </c>
      <c r="E93" s="2">
        <v>5.8</v>
      </c>
      <c r="F93" s="2">
        <v>1.8</v>
      </c>
      <c r="G93" s="2" t="s">
        <v>11</v>
      </c>
      <c r="H93" s="7"/>
      <c r="I93" s="4">
        <f>COUNTIF($G$8:$G93,I$6)</f>
        <v>0</v>
      </c>
      <c r="J93" s="4">
        <f t="shared" si="9"/>
        <v>0</v>
      </c>
      <c r="L93" s="4">
        <f>COUNTIF($G$8:$G93,L$6)</f>
        <v>50</v>
      </c>
      <c r="M93" s="4">
        <f t="shared" si="10"/>
        <v>0.45488870053917052</v>
      </c>
      <c r="O93" s="4">
        <f>COUNTIF($G$8:$G93,O$6)</f>
        <v>36</v>
      </c>
      <c r="P93" s="4">
        <f t="shared" si="11"/>
        <v>0.52590966415525908</v>
      </c>
      <c r="R93" s="4">
        <f>COUNTA(G$8:G93)</f>
        <v>86</v>
      </c>
      <c r="S93" s="4">
        <f t="shared" si="12"/>
        <v>0.9807983646944296</v>
      </c>
      <c r="T93" s="7"/>
      <c r="U93" s="4">
        <f>COUNTIF($G94:$G$157,U$6)</f>
        <v>0</v>
      </c>
      <c r="V93" s="4">
        <f t="shared" si="13"/>
        <v>0</v>
      </c>
      <c r="X93" s="4">
        <f>COUNTIF($G94:$G$157,X$6)</f>
        <v>0</v>
      </c>
      <c r="Y93" s="4">
        <f t="shared" si="14"/>
        <v>0</v>
      </c>
      <c r="AA93" s="4">
        <f>COUNTIF($G94:$G$157,AA$6)</f>
        <v>14</v>
      </c>
      <c r="AB93" s="4">
        <f t="shared" si="15"/>
        <v>0</v>
      </c>
      <c r="AD93" s="4">
        <f>COUNTA($G94:$G$157)</f>
        <v>14</v>
      </c>
      <c r="AE93" s="4">
        <f t="shared" si="16"/>
        <v>0</v>
      </c>
      <c r="AF93" s="7"/>
      <c r="AG93" s="4">
        <f t="shared" si="17"/>
        <v>1.9201635305570397E-2</v>
      </c>
    </row>
    <row r="94" spans="3:33" s="4" customFormat="1" x14ac:dyDescent="0.25">
      <c r="C94" s="2">
        <v>6.5</v>
      </c>
      <c r="D94" s="2">
        <v>3</v>
      </c>
      <c r="E94" s="2">
        <v>5.8</v>
      </c>
      <c r="F94" s="2">
        <v>2.2000000000000002</v>
      </c>
      <c r="G94" s="2" t="s">
        <v>11</v>
      </c>
      <c r="H94" s="7"/>
      <c r="I94" s="4">
        <f>COUNTIF($G$8:$G94,I$6)</f>
        <v>0</v>
      </c>
      <c r="J94" s="4">
        <f t="shared" si="9"/>
        <v>0</v>
      </c>
      <c r="L94" s="4">
        <f>COUNTIF($G$8:$G94,L$6)</f>
        <v>50</v>
      </c>
      <c r="M94" s="4">
        <f t="shared" si="10"/>
        <v>0.45924557820345041</v>
      </c>
      <c r="O94" s="4">
        <f>COUNTIF($G$8:$G94,O$6)</f>
        <v>37</v>
      </c>
      <c r="P94" s="4">
        <f t="shared" si="11"/>
        <v>0.52458775653025069</v>
      </c>
      <c r="R94" s="4">
        <f>COUNTA(G$8:G94)</f>
        <v>87</v>
      </c>
      <c r="S94" s="4">
        <f t="shared" si="12"/>
        <v>0.98383333473370116</v>
      </c>
      <c r="T94" s="7"/>
      <c r="U94" s="4">
        <f>COUNTIF($G95:$G$157,U$6)</f>
        <v>0</v>
      </c>
      <c r="V94" s="4">
        <f t="shared" si="13"/>
        <v>0</v>
      </c>
      <c r="X94" s="4">
        <f>COUNTIF($G95:$G$157,X$6)</f>
        <v>0</v>
      </c>
      <c r="Y94" s="4">
        <f t="shared" si="14"/>
        <v>0</v>
      </c>
      <c r="AA94" s="4">
        <f>COUNTIF($G95:$G$157,AA$6)</f>
        <v>13</v>
      </c>
      <c r="AB94" s="4">
        <f t="shared" si="15"/>
        <v>0</v>
      </c>
      <c r="AD94" s="4">
        <f>COUNTA($G95:$G$157)</f>
        <v>13</v>
      </c>
      <c r="AE94" s="4">
        <f t="shared" si="16"/>
        <v>0</v>
      </c>
      <c r="AF94" s="7"/>
      <c r="AG94" s="4">
        <f t="shared" si="17"/>
        <v>1.6166665266298841E-2</v>
      </c>
    </row>
    <row r="95" spans="3:33" s="4" customFormat="1" x14ac:dyDescent="0.25">
      <c r="C95" s="2">
        <v>7.1</v>
      </c>
      <c r="D95" s="2">
        <v>3</v>
      </c>
      <c r="E95" s="2">
        <v>5.9</v>
      </c>
      <c r="F95" s="2">
        <v>2.1</v>
      </c>
      <c r="G95" s="2" t="s">
        <v>11</v>
      </c>
      <c r="H95" s="7"/>
      <c r="I95" s="4">
        <f>COUNTIF($G$8:$G95,I$6)</f>
        <v>0</v>
      </c>
      <c r="J95" s="4">
        <f t="shared" si="9"/>
        <v>0</v>
      </c>
      <c r="L95" s="4">
        <f>COUNTIF($G$8:$G95,L$6)</f>
        <v>50</v>
      </c>
      <c r="M95" s="4">
        <f t="shared" si="10"/>
        <v>0.4633951300355526</v>
      </c>
      <c r="O95" s="4">
        <f>COUNTIF($G$8:$G95,O$6)</f>
        <v>38</v>
      </c>
      <c r="P95" s="4">
        <f t="shared" si="11"/>
        <v>0.52314949997001181</v>
      </c>
      <c r="R95" s="4">
        <f>COUNTA(G$8:G95)</f>
        <v>88</v>
      </c>
      <c r="S95" s="4">
        <f t="shared" si="12"/>
        <v>0.98654463000556447</v>
      </c>
      <c r="T95" s="7"/>
      <c r="U95" s="4">
        <f>COUNTIF($G96:$G$157,U$6)</f>
        <v>0</v>
      </c>
      <c r="V95" s="4">
        <f t="shared" si="13"/>
        <v>0</v>
      </c>
      <c r="X95" s="4">
        <f>COUNTIF($G96:$G$157,X$6)</f>
        <v>0</v>
      </c>
      <c r="Y95" s="4">
        <f t="shared" si="14"/>
        <v>0</v>
      </c>
      <c r="AA95" s="4">
        <f>COUNTIF($G96:$G$157,AA$6)</f>
        <v>12</v>
      </c>
      <c r="AB95" s="4">
        <f t="shared" si="15"/>
        <v>0</v>
      </c>
      <c r="AD95" s="4">
        <f>COUNTA($G96:$G$157)</f>
        <v>12</v>
      </c>
      <c r="AE95" s="4">
        <f t="shared" si="16"/>
        <v>0</v>
      </c>
      <c r="AF95" s="7"/>
      <c r="AG95" s="4">
        <f t="shared" si="17"/>
        <v>1.3455369994435529E-2</v>
      </c>
    </row>
    <row r="96" spans="3:33" s="4" customFormat="1" x14ac:dyDescent="0.25">
      <c r="C96" s="2">
        <v>6.8</v>
      </c>
      <c r="D96" s="2">
        <v>3.2</v>
      </c>
      <c r="E96" s="2">
        <v>5.9</v>
      </c>
      <c r="F96" s="2">
        <v>2.2999999999999998</v>
      </c>
      <c r="G96" s="2" t="s">
        <v>11</v>
      </c>
      <c r="H96" s="7"/>
      <c r="I96" s="4">
        <f>COUNTIF($G$8:$G96,I$6)</f>
        <v>0</v>
      </c>
      <c r="J96" s="4">
        <f t="shared" si="9"/>
        <v>0</v>
      </c>
      <c r="L96" s="4">
        <f>COUNTIF($G$8:$G96,L$6)</f>
        <v>50</v>
      </c>
      <c r="M96" s="4">
        <f t="shared" si="10"/>
        <v>0.46734676471442305</v>
      </c>
      <c r="O96" s="4">
        <f>COUNTIF($G$8:$G96,O$6)</f>
        <v>39</v>
      </c>
      <c r="P96" s="4">
        <f t="shared" si="11"/>
        <v>0.5216058120456385</v>
      </c>
      <c r="R96" s="4">
        <f>COUNTA(G$8:G96)</f>
        <v>89</v>
      </c>
      <c r="S96" s="4">
        <f t="shared" si="12"/>
        <v>0.98895257676006154</v>
      </c>
      <c r="T96" s="7"/>
      <c r="U96" s="4">
        <f>COUNTIF($G97:$G$157,U$6)</f>
        <v>0</v>
      </c>
      <c r="V96" s="4">
        <f t="shared" si="13"/>
        <v>0</v>
      </c>
      <c r="X96" s="4">
        <f>COUNTIF($G97:$G$157,X$6)</f>
        <v>0</v>
      </c>
      <c r="Y96" s="4">
        <f t="shared" si="14"/>
        <v>0</v>
      </c>
      <c r="AA96" s="4">
        <f>COUNTIF($G97:$G$157,AA$6)</f>
        <v>11</v>
      </c>
      <c r="AB96" s="4">
        <f t="shared" si="15"/>
        <v>0</v>
      </c>
      <c r="AD96" s="4">
        <f>COUNTA($G97:$G$157)</f>
        <v>11</v>
      </c>
      <c r="AE96" s="4">
        <f t="shared" si="16"/>
        <v>0</v>
      </c>
      <c r="AF96" s="7"/>
      <c r="AG96" s="4">
        <f t="shared" si="17"/>
        <v>1.1047423239938459E-2</v>
      </c>
    </row>
    <row r="97" spans="3:33" s="4" customFormat="1" x14ac:dyDescent="0.25">
      <c r="C97" s="2">
        <v>7.2</v>
      </c>
      <c r="D97" s="2">
        <v>3.2</v>
      </c>
      <c r="E97" s="2">
        <v>6</v>
      </c>
      <c r="F97" s="2">
        <v>1.8</v>
      </c>
      <c r="G97" s="2" t="s">
        <v>11</v>
      </c>
      <c r="H97" s="7"/>
      <c r="I97" s="4">
        <f>COUNTIF($G$8:$G97,I$6)</f>
        <v>0</v>
      </c>
      <c r="J97" s="4">
        <f t="shared" si="9"/>
        <v>0</v>
      </c>
      <c r="L97" s="4">
        <f>COUNTIF($G$8:$G97,L$6)</f>
        <v>50</v>
      </c>
      <c r="M97" s="4">
        <f t="shared" si="10"/>
        <v>0.4711093925305278</v>
      </c>
      <c r="O97" s="4">
        <f>COUNTIF($G$8:$G97,O$6)</f>
        <v>40</v>
      </c>
      <c r="P97" s="4">
        <f t="shared" si="11"/>
        <v>0.51996666730769436</v>
      </c>
      <c r="R97" s="4">
        <f>COUNTA(G$8:G97)</f>
        <v>90</v>
      </c>
      <c r="S97" s="4">
        <f t="shared" si="12"/>
        <v>0.99107605983822222</v>
      </c>
      <c r="T97" s="7"/>
      <c r="U97" s="4">
        <f>COUNTIF($G98:$G$157,U$6)</f>
        <v>0</v>
      </c>
      <c r="V97" s="4">
        <f t="shared" si="13"/>
        <v>0</v>
      </c>
      <c r="X97" s="4">
        <f>COUNTIF($G98:$G$157,X$6)</f>
        <v>0</v>
      </c>
      <c r="Y97" s="4">
        <f t="shared" si="14"/>
        <v>0</v>
      </c>
      <c r="AA97" s="4">
        <f>COUNTIF($G98:$G$157,AA$6)</f>
        <v>10</v>
      </c>
      <c r="AB97" s="4">
        <f t="shared" si="15"/>
        <v>0</v>
      </c>
      <c r="AD97" s="4">
        <f>COUNTA($G98:$G$157)</f>
        <v>10</v>
      </c>
      <c r="AE97" s="4">
        <f t="shared" si="16"/>
        <v>0</v>
      </c>
      <c r="AF97" s="7"/>
      <c r="AG97" s="4">
        <f t="shared" si="17"/>
        <v>8.9239401617777769E-3</v>
      </c>
    </row>
    <row r="98" spans="3:33" s="4" customFormat="1" x14ac:dyDescent="0.25">
      <c r="C98" s="2">
        <v>6.3</v>
      </c>
      <c r="D98" s="2">
        <v>3.3</v>
      </c>
      <c r="E98" s="2">
        <v>6</v>
      </c>
      <c r="F98" s="2">
        <v>2.5</v>
      </c>
      <c r="G98" s="2" t="s">
        <v>11</v>
      </c>
      <c r="H98" s="7"/>
      <c r="I98" s="4">
        <f>COUNTIF($G$8:$G98,I$6)</f>
        <v>0</v>
      </c>
      <c r="J98" s="4">
        <f t="shared" si="9"/>
        <v>0</v>
      </c>
      <c r="L98" s="4">
        <f>COUNTIF($G$8:$G98,L$6)</f>
        <v>50</v>
      </c>
      <c r="M98" s="4">
        <f t="shared" si="10"/>
        <v>0.4746914562769074</v>
      </c>
      <c r="O98" s="4">
        <f>COUNTIF($G$8:$G98,O$6)</f>
        <v>41</v>
      </c>
      <c r="P98" s="4">
        <f t="shared" si="11"/>
        <v>0.51824118745939685</v>
      </c>
      <c r="R98" s="4">
        <f>COUNTA(G$8:G98)</f>
        <v>91</v>
      </c>
      <c r="S98" s="4">
        <f t="shared" si="12"/>
        <v>0.99293264373630419</v>
      </c>
      <c r="T98" s="7"/>
      <c r="U98" s="4">
        <f>COUNTIF($G99:$G$157,U$6)</f>
        <v>0</v>
      </c>
      <c r="V98" s="4">
        <f t="shared" si="13"/>
        <v>0</v>
      </c>
      <c r="X98" s="4">
        <f>COUNTIF($G99:$G$157,X$6)</f>
        <v>0</v>
      </c>
      <c r="Y98" s="4">
        <f t="shared" si="14"/>
        <v>0</v>
      </c>
      <c r="AA98" s="4">
        <f>COUNTIF($G99:$G$157,AA$6)</f>
        <v>9</v>
      </c>
      <c r="AB98" s="4">
        <f t="shared" si="15"/>
        <v>0</v>
      </c>
      <c r="AD98" s="4">
        <f>COUNTA($G99:$G$157)</f>
        <v>9</v>
      </c>
      <c r="AE98" s="4">
        <f t="shared" si="16"/>
        <v>0</v>
      </c>
      <c r="AF98" s="7"/>
      <c r="AG98" s="4">
        <f t="shared" si="17"/>
        <v>7.067356263695812E-3</v>
      </c>
    </row>
    <row r="99" spans="3:33" s="4" customFormat="1" x14ac:dyDescent="0.25">
      <c r="C99" s="2">
        <v>7.4</v>
      </c>
      <c r="D99" s="2">
        <v>2.8</v>
      </c>
      <c r="E99" s="2">
        <v>6.1</v>
      </c>
      <c r="F99" s="2">
        <v>1.9</v>
      </c>
      <c r="G99" s="2" t="s">
        <v>11</v>
      </c>
      <c r="H99" s="7"/>
      <c r="I99" s="4">
        <f>COUNTIF($G$8:$G99,I$6)</f>
        <v>0</v>
      </c>
      <c r="J99" s="4">
        <f t="shared" si="9"/>
        <v>0</v>
      </c>
      <c r="L99" s="4">
        <f>COUNTIF($G$8:$G99,L$6)</f>
        <v>50</v>
      </c>
      <c r="M99" s="4">
        <f t="shared" si="10"/>
        <v>0.47810095993602619</v>
      </c>
      <c r="O99" s="4">
        <f>COUNTIF($G$8:$G99,O$6)</f>
        <v>42</v>
      </c>
      <c r="P99" s="4">
        <f t="shared" si="11"/>
        <v>0.51643772171398494</v>
      </c>
      <c r="R99" s="4">
        <f>COUNTA(G$8:G99)</f>
        <v>92</v>
      </c>
      <c r="S99" s="4">
        <f t="shared" si="12"/>
        <v>0.99453868165001114</v>
      </c>
      <c r="T99" s="7"/>
      <c r="U99" s="4">
        <f>COUNTIF($G100:$G$157,U$6)</f>
        <v>0</v>
      </c>
      <c r="V99" s="4">
        <f t="shared" si="13"/>
        <v>0</v>
      </c>
      <c r="X99" s="4">
        <f>COUNTIF($G100:$G$157,X$6)</f>
        <v>0</v>
      </c>
      <c r="Y99" s="4">
        <f t="shared" si="14"/>
        <v>0</v>
      </c>
      <c r="AA99" s="4">
        <f>COUNTIF($G100:$G$157,AA$6)</f>
        <v>8</v>
      </c>
      <c r="AB99" s="4">
        <f t="shared" si="15"/>
        <v>0</v>
      </c>
      <c r="AD99" s="4">
        <f>COUNTA($G100:$G$157)</f>
        <v>8</v>
      </c>
      <c r="AE99" s="4">
        <f t="shared" si="16"/>
        <v>0</v>
      </c>
      <c r="AF99" s="7"/>
      <c r="AG99" s="4">
        <f t="shared" si="17"/>
        <v>5.461318349988864E-3</v>
      </c>
    </row>
    <row r="100" spans="3:33" s="4" customFormat="1" x14ac:dyDescent="0.25">
      <c r="C100" s="2">
        <v>7.7</v>
      </c>
      <c r="D100" s="2">
        <v>3</v>
      </c>
      <c r="E100" s="2">
        <v>6.1</v>
      </c>
      <c r="F100" s="2">
        <v>2.2999999999999998</v>
      </c>
      <c r="G100" s="2" t="s">
        <v>11</v>
      </c>
      <c r="H100" s="7"/>
      <c r="I100" s="4">
        <f>COUNTIF($G$8:$G100,I$6)</f>
        <v>0</v>
      </c>
      <c r="J100" s="4">
        <f t="shared" si="9"/>
        <v>0</v>
      </c>
      <c r="L100" s="4">
        <f>COUNTIF($G$8:$G100,L$6)</f>
        <v>50</v>
      </c>
      <c r="M100" s="4">
        <f t="shared" si="10"/>
        <v>0.48134549534048754</v>
      </c>
      <c r="O100" s="4">
        <f>COUNTIF($G$8:$G100,O$6)</f>
        <v>43</v>
      </c>
      <c r="P100" s="4">
        <f t="shared" si="11"/>
        <v>0.5145639185532811</v>
      </c>
      <c r="R100" s="4">
        <f>COUNTA(G$8:G100)</f>
        <v>93</v>
      </c>
      <c r="S100" s="4">
        <f t="shared" si="12"/>
        <v>0.99590941389376864</v>
      </c>
      <c r="T100" s="7"/>
      <c r="U100" s="4">
        <f>COUNTIF($G101:$G$157,U$6)</f>
        <v>0</v>
      </c>
      <c r="V100" s="4">
        <f t="shared" si="13"/>
        <v>0</v>
      </c>
      <c r="X100" s="4">
        <f>COUNTIF($G101:$G$157,X$6)</f>
        <v>0</v>
      </c>
      <c r="Y100" s="4">
        <f t="shared" si="14"/>
        <v>0</v>
      </c>
      <c r="AA100" s="4">
        <f>COUNTIF($G101:$G$157,AA$6)</f>
        <v>7</v>
      </c>
      <c r="AB100" s="4">
        <f t="shared" si="15"/>
        <v>0</v>
      </c>
      <c r="AD100" s="4">
        <f>COUNTA($G101:$G$157)</f>
        <v>7</v>
      </c>
      <c r="AE100" s="4">
        <f t="shared" si="16"/>
        <v>0</v>
      </c>
      <c r="AF100" s="7"/>
      <c r="AG100" s="4">
        <f t="shared" si="17"/>
        <v>4.0905861062313642E-3</v>
      </c>
    </row>
    <row r="101" spans="3:33" s="4" customFormat="1" x14ac:dyDescent="0.25">
      <c r="C101" s="2">
        <v>7.2</v>
      </c>
      <c r="D101" s="2">
        <v>3.6</v>
      </c>
      <c r="E101" s="2">
        <v>6.1</v>
      </c>
      <c r="F101" s="2">
        <v>2.5</v>
      </c>
      <c r="G101" s="2" t="s">
        <v>11</v>
      </c>
      <c r="H101" s="7"/>
      <c r="I101" s="4">
        <f>COUNTIF($G$8:$G101,I$6)</f>
        <v>0</v>
      </c>
      <c r="J101" s="4">
        <f t="shared" si="9"/>
        <v>0</v>
      </c>
      <c r="L101" s="4">
        <f>COUNTIF($G$8:$G101,L$6)</f>
        <v>50</v>
      </c>
      <c r="M101" s="4">
        <f t="shared" si="10"/>
        <v>0.48443226696963448</v>
      </c>
      <c r="O101" s="4">
        <f>COUNTIF($G$8:$G101,O$6)</f>
        <v>44</v>
      </c>
      <c r="P101" s="4">
        <f t="shared" si="11"/>
        <v>0.51262678993377619</v>
      </c>
      <c r="R101" s="4">
        <f>COUNTA(G$8:G101)</f>
        <v>94</v>
      </c>
      <c r="S101" s="4">
        <f t="shared" si="12"/>
        <v>0.99705905690341068</v>
      </c>
      <c r="T101" s="7"/>
      <c r="U101" s="4">
        <f>COUNTIF($G102:$G$157,U$6)</f>
        <v>0</v>
      </c>
      <c r="V101" s="4">
        <f t="shared" si="13"/>
        <v>0</v>
      </c>
      <c r="X101" s="4">
        <f>COUNTIF($G102:$G$157,X$6)</f>
        <v>0</v>
      </c>
      <c r="Y101" s="4">
        <f t="shared" si="14"/>
        <v>0</v>
      </c>
      <c r="AA101" s="4">
        <f>COUNTIF($G102:$G$157,AA$6)</f>
        <v>6</v>
      </c>
      <c r="AB101" s="4">
        <f t="shared" si="15"/>
        <v>0</v>
      </c>
      <c r="AD101" s="4">
        <f>COUNTA($G102:$G$157)</f>
        <v>6</v>
      </c>
      <c r="AE101" s="4">
        <f t="shared" si="16"/>
        <v>0</v>
      </c>
      <c r="AF101" s="7"/>
      <c r="AG101" s="4">
        <f t="shared" si="17"/>
        <v>2.9409430965893213E-3</v>
      </c>
    </row>
    <row r="102" spans="3:33" s="4" customFormat="1" x14ac:dyDescent="0.25">
      <c r="C102" s="2">
        <v>7.3</v>
      </c>
      <c r="D102" s="2">
        <v>2.9</v>
      </c>
      <c r="E102" s="2">
        <v>6.3</v>
      </c>
      <c r="F102" s="2">
        <v>1.8</v>
      </c>
      <c r="G102" s="2" t="s">
        <v>11</v>
      </c>
      <c r="H102" s="7"/>
      <c r="I102" s="4">
        <f>COUNTIF($G$8:$G102,I$6)</f>
        <v>0</v>
      </c>
      <c r="J102" s="4">
        <f t="shared" si="9"/>
        <v>0</v>
      </c>
      <c r="L102" s="4">
        <f>COUNTIF($G$8:$G102,L$6)</f>
        <v>50</v>
      </c>
      <c r="M102" s="4">
        <f t="shared" si="10"/>
        <v>0.48736811502959115</v>
      </c>
      <c r="O102" s="4">
        <f>COUNTIF($G$8:$G102,O$6)</f>
        <v>45</v>
      </c>
      <c r="P102" s="4">
        <f t="shared" si="11"/>
        <v>0.51063276884270836</v>
      </c>
      <c r="R102" s="4">
        <f>COUNTA(G$8:G102)</f>
        <v>95</v>
      </c>
      <c r="S102" s="4">
        <f t="shared" si="12"/>
        <v>0.99800088387229957</v>
      </c>
      <c r="T102" s="7"/>
      <c r="U102" s="4">
        <f>COUNTIF($G103:$G$157,U$6)</f>
        <v>0</v>
      </c>
      <c r="V102" s="4">
        <f t="shared" si="13"/>
        <v>0</v>
      </c>
      <c r="X102" s="4">
        <f>COUNTIF($G103:$G$157,X$6)</f>
        <v>0</v>
      </c>
      <c r="Y102" s="4">
        <f t="shared" si="14"/>
        <v>0</v>
      </c>
      <c r="AA102" s="4">
        <f>COUNTIF($G103:$G$157,AA$6)</f>
        <v>5</v>
      </c>
      <c r="AB102" s="4">
        <f t="shared" si="15"/>
        <v>0</v>
      </c>
      <c r="AD102" s="4">
        <f>COUNTA($G103:$G$157)</f>
        <v>5</v>
      </c>
      <c r="AE102" s="4">
        <f t="shared" si="16"/>
        <v>0</v>
      </c>
      <c r="AF102" s="7"/>
      <c r="AG102" s="4">
        <f t="shared" si="17"/>
        <v>1.9991161277004288E-3</v>
      </c>
    </row>
    <row r="103" spans="3:33" s="4" customFormat="1" x14ac:dyDescent="0.25">
      <c r="C103" s="2">
        <v>7.9</v>
      </c>
      <c r="D103" s="2">
        <v>3.8</v>
      </c>
      <c r="E103" s="2">
        <v>6.4</v>
      </c>
      <c r="F103" s="2">
        <v>2</v>
      </c>
      <c r="G103" s="2" t="s">
        <v>11</v>
      </c>
      <c r="H103" s="7"/>
      <c r="I103" s="4">
        <f>COUNTIF($G$8:$G103,I$6)</f>
        <v>0</v>
      </c>
      <c r="J103" s="4">
        <f t="shared" si="9"/>
        <v>0</v>
      </c>
      <c r="L103" s="4">
        <f>COUNTIF($G$8:$G103,L$6)</f>
        <v>50</v>
      </c>
      <c r="M103" s="4">
        <f t="shared" si="10"/>
        <v>0.49015953695126646</v>
      </c>
      <c r="O103" s="4">
        <f>COUNTIF($G$8:$G103,O$6)</f>
        <v>46</v>
      </c>
      <c r="P103" s="4">
        <f t="shared" si="11"/>
        <v>0.5085877609849021</v>
      </c>
      <c r="R103" s="4">
        <f>COUNTA(G$8:G103)</f>
        <v>96</v>
      </c>
      <c r="S103" s="4">
        <f t="shared" si="12"/>
        <v>0.99874729793616857</v>
      </c>
      <c r="T103" s="7"/>
      <c r="U103" s="4">
        <f>COUNTIF($G104:$G$157,U$6)</f>
        <v>0</v>
      </c>
      <c r="V103" s="4">
        <f t="shared" si="13"/>
        <v>0</v>
      </c>
      <c r="X103" s="4">
        <f>COUNTIF($G104:$G$157,X$6)</f>
        <v>0</v>
      </c>
      <c r="Y103" s="4">
        <f t="shared" si="14"/>
        <v>0</v>
      </c>
      <c r="AA103" s="4">
        <f>COUNTIF($G104:$G$157,AA$6)</f>
        <v>4</v>
      </c>
      <c r="AB103" s="4">
        <f t="shared" si="15"/>
        <v>0</v>
      </c>
      <c r="AD103" s="4">
        <f>COUNTA($G104:$G$157)</f>
        <v>4</v>
      </c>
      <c r="AE103" s="4">
        <f t="shared" si="16"/>
        <v>0</v>
      </c>
      <c r="AF103" s="7"/>
      <c r="AG103" s="4">
        <f t="shared" si="17"/>
        <v>1.2527020638314346E-3</v>
      </c>
    </row>
    <row r="104" spans="3:33" s="4" customFormat="1" x14ac:dyDescent="0.25">
      <c r="C104" s="2">
        <v>7.6</v>
      </c>
      <c r="D104" s="2">
        <v>3</v>
      </c>
      <c r="E104" s="2">
        <v>6.6</v>
      </c>
      <c r="F104" s="2">
        <v>2.1</v>
      </c>
      <c r="G104" s="2" t="s">
        <v>11</v>
      </c>
      <c r="H104" s="7"/>
      <c r="I104" s="4">
        <f>COUNTIF($G$8:$G104,I$6)</f>
        <v>0</v>
      </c>
      <c r="J104" s="4">
        <f t="shared" si="9"/>
        <v>0</v>
      </c>
      <c r="L104" s="4">
        <f>COUNTIF($G$8:$G104,L$6)</f>
        <v>50</v>
      </c>
      <c r="M104" s="4">
        <f t="shared" si="10"/>
        <v>0.49281270742907374</v>
      </c>
      <c r="O104" s="4">
        <f>COUNTIF($G$8:$G104,O$6)</f>
        <v>47</v>
      </c>
      <c r="P104" s="4">
        <f t="shared" si="11"/>
        <v>0.50649719127779436</v>
      </c>
      <c r="R104" s="4">
        <f>COUNTA(G$8:G104)</f>
        <v>97</v>
      </c>
      <c r="S104" s="4">
        <f t="shared" si="12"/>
        <v>0.99930989870686804</v>
      </c>
      <c r="T104" s="7"/>
      <c r="U104" s="4">
        <f>COUNTIF($G105:$G$157,U$6)</f>
        <v>0</v>
      </c>
      <c r="V104" s="4">
        <f t="shared" si="13"/>
        <v>0</v>
      </c>
      <c r="X104" s="4">
        <f>COUNTIF($G105:$G$157,X$6)</f>
        <v>0</v>
      </c>
      <c r="Y104" s="4">
        <f t="shared" si="14"/>
        <v>0</v>
      </c>
      <c r="AA104" s="4">
        <f>COUNTIF($G105:$G$157,AA$6)</f>
        <v>3</v>
      </c>
      <c r="AB104" s="4">
        <f t="shared" si="15"/>
        <v>0</v>
      </c>
      <c r="AD104" s="4">
        <f>COUNTA($G105:$G$157)</f>
        <v>3</v>
      </c>
      <c r="AE104" s="4">
        <f t="shared" si="16"/>
        <v>0</v>
      </c>
      <c r="AF104" s="7"/>
      <c r="AG104" s="4">
        <f t="shared" si="17"/>
        <v>6.9010129313196167E-4</v>
      </c>
    </row>
    <row r="105" spans="3:33" s="4" customFormat="1" x14ac:dyDescent="0.25">
      <c r="C105" s="2">
        <v>7.7</v>
      </c>
      <c r="D105" s="2">
        <v>2.8</v>
      </c>
      <c r="E105" s="2">
        <v>6.7</v>
      </c>
      <c r="F105" s="2">
        <v>2</v>
      </c>
      <c r="G105" s="2" t="s">
        <v>11</v>
      </c>
      <c r="H105" s="7"/>
      <c r="I105" s="4">
        <f>COUNTIF($G$8:$G105,I$6)</f>
        <v>0</v>
      </c>
      <c r="J105" s="4">
        <f t="shared" si="9"/>
        <v>0</v>
      </c>
      <c r="L105" s="4">
        <f>COUNTIF($G$8:$G105,L$6)</f>
        <v>50</v>
      </c>
      <c r="M105" s="4">
        <f t="shared" si="10"/>
        <v>0.49533349711249158</v>
      </c>
      <c r="O105" s="4">
        <f>COUNTIF($G$8:$G105,O$6)</f>
        <v>48</v>
      </c>
      <c r="P105" s="4">
        <f t="shared" si="11"/>
        <v>0.50436604574402544</v>
      </c>
      <c r="R105" s="4">
        <f>COUNTA(G$8:G105)</f>
        <v>98</v>
      </c>
      <c r="S105" s="4">
        <f t="shared" si="12"/>
        <v>0.99969954285651697</v>
      </c>
      <c r="T105" s="7"/>
      <c r="U105" s="4">
        <f>COUNTIF($G106:$G$157,U$6)</f>
        <v>0</v>
      </c>
      <c r="V105" s="4">
        <f t="shared" si="13"/>
        <v>0</v>
      </c>
      <c r="X105" s="4">
        <f>COUNTIF($G106:$G$157,X$6)</f>
        <v>0</v>
      </c>
      <c r="Y105" s="4">
        <f t="shared" si="14"/>
        <v>0</v>
      </c>
      <c r="AA105" s="4">
        <f>COUNTIF($G106:$G$157,AA$6)</f>
        <v>2</v>
      </c>
      <c r="AB105" s="4">
        <f t="shared" si="15"/>
        <v>0</v>
      </c>
      <c r="AD105" s="4">
        <f>COUNTA($G106:$G$157)</f>
        <v>2</v>
      </c>
      <c r="AE105" s="4">
        <f t="shared" si="16"/>
        <v>0</v>
      </c>
      <c r="AF105" s="7"/>
      <c r="AG105" s="4">
        <f t="shared" si="17"/>
        <v>3.0045714348303498E-4</v>
      </c>
    </row>
    <row r="106" spans="3:33" s="4" customFormat="1" x14ac:dyDescent="0.25">
      <c r="C106" s="2">
        <v>7.7</v>
      </c>
      <c r="D106" s="2">
        <v>3.8</v>
      </c>
      <c r="E106" s="2">
        <v>6.7</v>
      </c>
      <c r="F106" s="2">
        <v>2.2000000000000002</v>
      </c>
      <c r="G106" s="2" t="s">
        <v>11</v>
      </c>
      <c r="H106" s="7"/>
      <c r="I106" s="4">
        <f>COUNTIF($G$8:$G106,I$6)</f>
        <v>0</v>
      </c>
      <c r="J106" s="4">
        <f t="shared" si="9"/>
        <v>0</v>
      </c>
      <c r="L106" s="4">
        <f>COUNTIF($G$8:$G106,L$6)</f>
        <v>50</v>
      </c>
      <c r="M106" s="4">
        <f t="shared" si="10"/>
        <v>0.49772749005297218</v>
      </c>
      <c r="O106" s="4">
        <f>COUNTIF($G$8:$G106,O$6)</f>
        <v>49</v>
      </c>
      <c r="P106" s="4">
        <f t="shared" si="11"/>
        <v>0.50219890931571387</v>
      </c>
      <c r="R106" s="4">
        <f>COUNTA(G$8:G106)</f>
        <v>99</v>
      </c>
      <c r="S106" s="4">
        <f t="shared" si="12"/>
        <v>0.99992639936868599</v>
      </c>
      <c r="T106" s="7"/>
      <c r="U106" s="4">
        <f>COUNTIF($G107:$G$157,U$6)</f>
        <v>0</v>
      </c>
      <c r="V106" s="4">
        <f t="shared" si="13"/>
        <v>0</v>
      </c>
      <c r="X106" s="4">
        <f>COUNTIF($G107:$G$157,X$6)</f>
        <v>0</v>
      </c>
      <c r="Y106" s="4">
        <f t="shared" si="14"/>
        <v>0</v>
      </c>
      <c r="AA106" s="4">
        <f>COUNTIF($G107:$G$157,AA$6)</f>
        <v>1</v>
      </c>
      <c r="AB106" s="4">
        <f t="shared" si="15"/>
        <v>0</v>
      </c>
      <c r="AD106" s="4">
        <f>COUNTA($G107:$G$157)</f>
        <v>1</v>
      </c>
      <c r="AE106" s="4">
        <f t="shared" si="16"/>
        <v>0</v>
      </c>
      <c r="AF106" s="7"/>
      <c r="AG106" s="4">
        <f t="shared" si="17"/>
        <v>7.3600631314008069E-5</v>
      </c>
    </row>
    <row r="107" spans="3:33" s="4" customFormat="1" x14ac:dyDescent="0.25">
      <c r="C107" s="2">
        <v>7.7</v>
      </c>
      <c r="D107" s="2">
        <v>2.6</v>
      </c>
      <c r="E107" s="2">
        <v>6.9</v>
      </c>
      <c r="F107" s="2">
        <v>2.2999999999999998</v>
      </c>
      <c r="G107" s="2" t="s">
        <v>11</v>
      </c>
      <c r="H107" s="7"/>
      <c r="I107" s="4">
        <f>COUNTIF($G$8:$G107,I$6)</f>
        <v>0</v>
      </c>
      <c r="J107" s="4">
        <f t="shared" si="9"/>
        <v>0</v>
      </c>
      <c r="L107" s="4">
        <f>COUNTIF($G$8:$G107,L$6)</f>
        <v>50</v>
      </c>
      <c r="M107" s="4">
        <f t="shared" si="10"/>
        <v>0.5</v>
      </c>
      <c r="O107" s="4">
        <f>COUNTIF($G$8:$G107,O$6)</f>
        <v>50</v>
      </c>
      <c r="P107" s="4">
        <f t="shared" si="11"/>
        <v>0.5</v>
      </c>
      <c r="R107" s="4">
        <f>COUNTA(G$8:G107)</f>
        <v>100</v>
      </c>
      <c r="S107" s="4">
        <f t="shared" si="12"/>
        <v>1</v>
      </c>
      <c r="T107" s="7"/>
      <c r="U107" s="4">
        <f>COUNTIF($G108:$G$157,U$6)</f>
        <v>0</v>
      </c>
      <c r="V107" s="4">
        <f t="shared" si="13"/>
        <v>0</v>
      </c>
      <c r="X107" s="4">
        <f>COUNTIF($G108:$G$157,X$6)</f>
        <v>0</v>
      </c>
      <c r="Y107" s="4">
        <f t="shared" si="14"/>
        <v>0</v>
      </c>
      <c r="AA107" s="4">
        <f>COUNTIF($G108:$G$157,AA$6)</f>
        <v>0</v>
      </c>
      <c r="AB107" s="4">
        <f t="shared" si="15"/>
        <v>0</v>
      </c>
      <c r="AD107" s="4">
        <f>COUNTA($G108:$G$157)</f>
        <v>0</v>
      </c>
      <c r="AE107" s="4">
        <f t="shared" si="16"/>
        <v>0</v>
      </c>
      <c r="AF107" s="7"/>
      <c r="AG107" s="4">
        <f t="shared" si="17"/>
        <v>0</v>
      </c>
    </row>
    <row r="108" spans="3:33" s="4" customFormat="1" x14ac:dyDescent="0.25">
      <c r="H108" s="7"/>
      <c r="T108" s="7"/>
      <c r="AF108" s="7"/>
    </row>
    <row r="109" spans="3:33" s="4" customFormat="1" x14ac:dyDescent="0.25">
      <c r="H109" s="7"/>
      <c r="T109" s="7"/>
      <c r="AF109" s="7"/>
    </row>
    <row r="110" spans="3:33" s="4" customFormat="1" x14ac:dyDescent="0.25">
      <c r="H110" s="7"/>
      <c r="T110" s="7"/>
      <c r="AF110" s="7"/>
    </row>
    <row r="111" spans="3:33" s="4" customFormat="1" x14ac:dyDescent="0.25">
      <c r="H111" s="7"/>
      <c r="T111" s="7"/>
      <c r="AF111" s="7"/>
    </row>
    <row r="112" spans="3:33" s="4" customFormat="1" x14ac:dyDescent="0.25">
      <c r="H112" s="7"/>
      <c r="T112" s="7"/>
      <c r="AF112" s="7"/>
    </row>
    <row r="113" spans="3:32" s="4" customFormat="1" x14ac:dyDescent="0.25">
      <c r="H113" s="7"/>
      <c r="T113" s="7"/>
      <c r="AF113" s="7"/>
    </row>
    <row r="114" spans="3:32" s="4" customFormat="1" x14ac:dyDescent="0.25">
      <c r="C114" s="2"/>
      <c r="D114" s="2"/>
      <c r="E114" s="2"/>
      <c r="F114" s="2"/>
      <c r="G114" s="2"/>
      <c r="H114" s="7"/>
      <c r="T114" s="7"/>
      <c r="AF114" s="7"/>
    </row>
    <row r="115" spans="3:32" s="4" customFormat="1" x14ac:dyDescent="0.25">
      <c r="C115" s="2"/>
      <c r="D115" s="2"/>
      <c r="E115" s="2"/>
      <c r="F115" s="2"/>
      <c r="G115" s="2"/>
      <c r="H115" s="7"/>
      <c r="T115" s="7"/>
      <c r="AF115" s="7"/>
    </row>
    <row r="116" spans="3:32" s="4" customFormat="1" x14ac:dyDescent="0.25">
      <c r="C116" s="2"/>
      <c r="D116" s="2"/>
      <c r="E116" s="2"/>
      <c r="F116" s="2"/>
      <c r="G116" s="2"/>
      <c r="H116" s="7"/>
      <c r="T116" s="7"/>
      <c r="AF116" s="7"/>
    </row>
    <row r="117" spans="3:32" s="4" customFormat="1" x14ac:dyDescent="0.25">
      <c r="C117" s="2"/>
      <c r="D117" s="2"/>
      <c r="E117" s="2"/>
      <c r="F117" s="2"/>
      <c r="G117" s="2"/>
      <c r="H117" s="7"/>
      <c r="T117" s="7"/>
      <c r="AF117" s="7"/>
    </row>
    <row r="118" spans="3:32" s="4" customFormat="1" x14ac:dyDescent="0.25">
      <c r="C118" s="2"/>
      <c r="D118" s="2"/>
      <c r="E118" s="2"/>
      <c r="F118" s="2"/>
      <c r="G118" s="2"/>
      <c r="H118" s="7"/>
      <c r="T118" s="7"/>
      <c r="AF118" s="7"/>
    </row>
    <row r="119" spans="3:32" s="4" customFormat="1" x14ac:dyDescent="0.25">
      <c r="C119" s="2"/>
      <c r="D119" s="2"/>
      <c r="E119" s="2"/>
      <c r="F119" s="2"/>
      <c r="G119" s="2"/>
      <c r="H119" s="7"/>
      <c r="T119" s="7"/>
      <c r="AF119" s="7"/>
    </row>
    <row r="120" spans="3:32" s="4" customFormat="1" x14ac:dyDescent="0.25">
      <c r="C120" s="2"/>
      <c r="D120" s="2"/>
      <c r="E120" s="2"/>
      <c r="F120" s="2"/>
      <c r="G120" s="2"/>
      <c r="H120" s="7"/>
      <c r="T120" s="7"/>
      <c r="AF120" s="7"/>
    </row>
    <row r="121" spans="3:32" s="4" customFormat="1" x14ac:dyDescent="0.25">
      <c r="C121" s="2"/>
      <c r="D121" s="2"/>
      <c r="E121" s="2"/>
      <c r="F121" s="2"/>
      <c r="G121" s="2"/>
      <c r="H121" s="7"/>
      <c r="T121" s="7"/>
      <c r="AF121" s="7"/>
    </row>
    <row r="122" spans="3:32" s="4" customFormat="1" x14ac:dyDescent="0.25">
      <c r="C122" s="2"/>
      <c r="D122" s="2"/>
      <c r="E122" s="2"/>
      <c r="F122" s="2"/>
      <c r="G122" s="2"/>
      <c r="H122" s="7"/>
      <c r="T122" s="7"/>
      <c r="AF122" s="7"/>
    </row>
    <row r="123" spans="3:32" s="4" customFormat="1" x14ac:dyDescent="0.25">
      <c r="C123" s="2"/>
      <c r="D123" s="2"/>
      <c r="E123" s="2"/>
      <c r="F123" s="2"/>
      <c r="G123" s="2"/>
      <c r="H123" s="7"/>
      <c r="T123" s="7"/>
      <c r="AF123" s="7"/>
    </row>
    <row r="124" spans="3:32" s="4" customFormat="1" x14ac:dyDescent="0.25">
      <c r="C124" s="2"/>
      <c r="D124" s="2"/>
      <c r="E124" s="2"/>
      <c r="F124" s="2"/>
      <c r="G124" s="2"/>
      <c r="H124" s="7"/>
      <c r="T124" s="7"/>
      <c r="AF124" s="7"/>
    </row>
    <row r="125" spans="3:32" s="4" customFormat="1" x14ac:dyDescent="0.25">
      <c r="C125" s="2"/>
      <c r="D125" s="2"/>
      <c r="E125" s="2"/>
      <c r="F125" s="2"/>
      <c r="G125" s="2"/>
      <c r="H125" s="7"/>
      <c r="T125" s="7"/>
      <c r="AF125" s="7"/>
    </row>
    <row r="126" spans="3:32" s="4" customFormat="1" x14ac:dyDescent="0.25">
      <c r="C126" s="2"/>
      <c r="D126" s="2"/>
      <c r="E126" s="2"/>
      <c r="F126" s="2"/>
      <c r="G126" s="2"/>
      <c r="H126" s="7"/>
      <c r="T126" s="7"/>
      <c r="AF126" s="7"/>
    </row>
    <row r="127" spans="3:32" s="4" customFormat="1" x14ac:dyDescent="0.25">
      <c r="C127" s="2"/>
      <c r="D127" s="2"/>
      <c r="E127" s="2"/>
      <c r="F127" s="2"/>
      <c r="G127" s="2"/>
      <c r="H127" s="7"/>
      <c r="T127" s="7"/>
      <c r="AF127" s="7"/>
    </row>
    <row r="128" spans="3:32" s="4" customFormat="1" x14ac:dyDescent="0.25">
      <c r="C128" s="2"/>
      <c r="D128" s="2"/>
      <c r="E128" s="2"/>
      <c r="F128" s="2"/>
      <c r="G128" s="2"/>
      <c r="H128" s="7"/>
      <c r="T128" s="7"/>
      <c r="AF128" s="7"/>
    </row>
    <row r="129" spans="3:32" s="4" customFormat="1" x14ac:dyDescent="0.25">
      <c r="C129" s="2"/>
      <c r="D129" s="2"/>
      <c r="E129" s="2"/>
      <c r="F129" s="2"/>
      <c r="G129" s="2"/>
      <c r="H129" s="7"/>
      <c r="T129" s="7"/>
      <c r="AF129" s="7"/>
    </row>
    <row r="130" spans="3:32" s="4" customFormat="1" x14ac:dyDescent="0.25">
      <c r="C130" s="2"/>
      <c r="D130" s="2"/>
      <c r="E130" s="2"/>
      <c r="F130" s="2"/>
      <c r="G130" s="2"/>
      <c r="H130" s="7"/>
      <c r="T130" s="7"/>
      <c r="AF130" s="7"/>
    </row>
    <row r="131" spans="3:32" s="4" customFormat="1" x14ac:dyDescent="0.25">
      <c r="C131" s="2"/>
      <c r="D131" s="2"/>
      <c r="E131" s="2"/>
      <c r="F131" s="2"/>
      <c r="G131" s="2"/>
      <c r="H131" s="7"/>
      <c r="T131" s="7"/>
      <c r="AF131" s="7"/>
    </row>
    <row r="132" spans="3:32" s="4" customFormat="1" x14ac:dyDescent="0.25">
      <c r="C132" s="2"/>
      <c r="D132" s="2"/>
      <c r="E132" s="2"/>
      <c r="F132" s="2"/>
      <c r="G132" s="2"/>
      <c r="H132" s="7"/>
      <c r="T132" s="7"/>
      <c r="AF132" s="7"/>
    </row>
    <row r="133" spans="3:32" s="4" customFormat="1" x14ac:dyDescent="0.25">
      <c r="C133" s="2"/>
      <c r="D133" s="2"/>
      <c r="E133" s="2"/>
      <c r="F133" s="2"/>
      <c r="G133" s="2"/>
      <c r="H133" s="7"/>
      <c r="T133" s="7"/>
      <c r="AF133" s="7"/>
    </row>
    <row r="134" spans="3:32" s="4" customFormat="1" x14ac:dyDescent="0.25">
      <c r="C134" s="2"/>
      <c r="D134" s="2"/>
      <c r="E134" s="2"/>
      <c r="F134" s="2"/>
      <c r="G134" s="2"/>
      <c r="H134" s="7"/>
      <c r="T134" s="7"/>
      <c r="AF134" s="7"/>
    </row>
    <row r="135" spans="3:32" s="4" customFormat="1" x14ac:dyDescent="0.25">
      <c r="C135" s="2"/>
      <c r="D135" s="2"/>
      <c r="E135" s="2"/>
      <c r="F135" s="2"/>
      <c r="G135" s="2"/>
      <c r="H135" s="7"/>
      <c r="T135" s="7"/>
      <c r="AF135" s="7"/>
    </row>
    <row r="136" spans="3:32" s="4" customFormat="1" x14ac:dyDescent="0.25">
      <c r="C136" s="2"/>
      <c r="D136" s="2"/>
      <c r="E136" s="2"/>
      <c r="F136" s="2"/>
      <c r="G136" s="2"/>
      <c r="H136" s="7"/>
      <c r="T136" s="7"/>
      <c r="AF136" s="7"/>
    </row>
    <row r="137" spans="3:32" s="4" customFormat="1" x14ac:dyDescent="0.25">
      <c r="C137" s="2"/>
      <c r="D137" s="2"/>
      <c r="E137" s="2"/>
      <c r="F137" s="2"/>
      <c r="G137" s="2"/>
      <c r="H137" s="7"/>
      <c r="T137" s="7"/>
      <c r="AF137" s="7"/>
    </row>
    <row r="138" spans="3:32" s="4" customFormat="1" x14ac:dyDescent="0.25">
      <c r="C138" s="2"/>
      <c r="D138" s="2"/>
      <c r="E138" s="2"/>
      <c r="F138" s="2"/>
      <c r="G138" s="2"/>
      <c r="H138" s="7"/>
      <c r="T138" s="7"/>
      <c r="AF138" s="7"/>
    </row>
    <row r="139" spans="3:32" s="4" customFormat="1" x14ac:dyDescent="0.25">
      <c r="C139" s="2"/>
      <c r="D139" s="2"/>
      <c r="E139" s="2"/>
      <c r="F139" s="2"/>
      <c r="G139" s="2"/>
      <c r="H139" s="7"/>
      <c r="T139" s="7"/>
      <c r="AF139" s="7"/>
    </row>
    <row r="140" spans="3:32" s="4" customFormat="1" x14ac:dyDescent="0.25">
      <c r="C140" s="2"/>
      <c r="D140" s="2"/>
      <c r="E140" s="2"/>
      <c r="F140" s="2"/>
      <c r="G140" s="2"/>
      <c r="H140" s="7"/>
      <c r="T140" s="7"/>
      <c r="AF140" s="7"/>
    </row>
    <row r="141" spans="3:32" s="4" customFormat="1" x14ac:dyDescent="0.25">
      <c r="C141" s="2"/>
      <c r="D141" s="2"/>
      <c r="E141" s="2"/>
      <c r="F141" s="2"/>
      <c r="G141" s="2"/>
      <c r="H141" s="7"/>
      <c r="T141" s="7"/>
      <c r="AF141" s="7"/>
    </row>
    <row r="142" spans="3:32" s="4" customFormat="1" x14ac:dyDescent="0.25">
      <c r="C142" s="2"/>
      <c r="D142" s="2"/>
      <c r="E142" s="2"/>
      <c r="F142" s="2"/>
      <c r="G142" s="2"/>
      <c r="H142" s="7"/>
      <c r="T142" s="7"/>
      <c r="AF142" s="7"/>
    </row>
    <row r="143" spans="3:32" s="4" customFormat="1" x14ac:dyDescent="0.25">
      <c r="C143" s="2"/>
      <c r="D143" s="2"/>
      <c r="E143" s="2"/>
      <c r="F143" s="2"/>
      <c r="G143" s="2"/>
      <c r="H143" s="7"/>
      <c r="T143" s="7"/>
      <c r="AF143" s="7"/>
    </row>
    <row r="144" spans="3:32" s="4" customFormat="1" x14ac:dyDescent="0.25">
      <c r="C144" s="2"/>
      <c r="D144" s="2"/>
      <c r="E144" s="2"/>
      <c r="F144" s="2"/>
      <c r="G144" s="2"/>
      <c r="H144" s="7"/>
      <c r="T144" s="7"/>
      <c r="AF144" s="7"/>
    </row>
    <row r="145" spans="3:33" s="4" customFormat="1" x14ac:dyDescent="0.25">
      <c r="C145" s="2"/>
      <c r="D145" s="2"/>
      <c r="E145" s="2"/>
      <c r="F145" s="2"/>
      <c r="G145" s="2"/>
      <c r="H145" s="7"/>
      <c r="T145" s="7"/>
      <c r="AF145" s="7"/>
    </row>
    <row r="146" spans="3:33" s="4" customFormat="1" x14ac:dyDescent="0.25">
      <c r="C146" s="2"/>
      <c r="D146" s="2"/>
      <c r="E146" s="2"/>
      <c r="F146" s="2"/>
      <c r="G146" s="2"/>
      <c r="H146" s="7"/>
      <c r="T146" s="7"/>
      <c r="AF146" s="7"/>
    </row>
    <row r="147" spans="3:33" s="4" customFormat="1" x14ac:dyDescent="0.25">
      <c r="C147" s="2"/>
      <c r="D147" s="2"/>
      <c r="E147" s="2"/>
      <c r="F147" s="2"/>
      <c r="G147" s="2"/>
      <c r="H147" s="7"/>
      <c r="T147" s="7"/>
      <c r="AF147" s="7"/>
    </row>
    <row r="148" spans="3:33" s="4" customFormat="1" x14ac:dyDescent="0.25">
      <c r="C148" s="2"/>
      <c r="D148" s="2"/>
      <c r="E148" s="2"/>
      <c r="F148" s="2"/>
      <c r="G148" s="2"/>
      <c r="H148" s="7"/>
      <c r="T148" s="7"/>
      <c r="AF148" s="7"/>
    </row>
    <row r="149" spans="3:33" s="4" customFormat="1" x14ac:dyDescent="0.25">
      <c r="C149" s="2"/>
      <c r="D149" s="2"/>
      <c r="E149" s="2"/>
      <c r="F149" s="2"/>
      <c r="G149" s="2"/>
      <c r="H149" s="7"/>
      <c r="T149" s="7"/>
      <c r="AF149" s="7"/>
    </row>
    <row r="150" spans="3:33" s="4" customFormat="1" x14ac:dyDescent="0.25">
      <c r="C150" s="2"/>
      <c r="D150" s="2"/>
      <c r="E150" s="2"/>
      <c r="F150" s="2"/>
      <c r="G150" s="2"/>
      <c r="H150" s="7"/>
      <c r="T150" s="7"/>
      <c r="AF150" s="7"/>
    </row>
    <row r="151" spans="3:33" s="4" customFormat="1" x14ac:dyDescent="0.25">
      <c r="C151" s="2"/>
      <c r="D151" s="2"/>
      <c r="E151" s="2"/>
      <c r="F151" s="2"/>
      <c r="G151" s="2"/>
      <c r="H151" s="7"/>
      <c r="T151" s="7"/>
      <c r="AF151" s="7"/>
    </row>
    <row r="152" spans="3:33" s="4" customFormat="1" x14ac:dyDescent="0.25">
      <c r="C152" s="2"/>
      <c r="D152" s="2"/>
      <c r="E152" s="2"/>
      <c r="F152" s="2"/>
      <c r="G152" s="2"/>
      <c r="H152" s="7"/>
      <c r="T152" s="7"/>
      <c r="AF152" s="7"/>
    </row>
    <row r="153" spans="3:33" s="4" customFormat="1" x14ac:dyDescent="0.25">
      <c r="C153" s="2"/>
      <c r="D153" s="2"/>
      <c r="E153" s="2"/>
      <c r="F153" s="2"/>
      <c r="G153" s="2"/>
      <c r="H153" s="7"/>
      <c r="T153" s="7"/>
      <c r="AF153" s="7"/>
    </row>
    <row r="154" spans="3:33" s="4" customFormat="1" x14ac:dyDescent="0.25">
      <c r="C154" s="2"/>
      <c r="D154" s="2"/>
      <c r="E154" s="2"/>
      <c r="F154" s="2"/>
      <c r="G154" s="2"/>
      <c r="H154" s="7"/>
      <c r="T154" s="7"/>
      <c r="AF154" s="7"/>
    </row>
    <row r="155" spans="3:33" s="4" customFormat="1" x14ac:dyDescent="0.25">
      <c r="C155" s="2"/>
      <c r="D155" s="2"/>
      <c r="E155" s="2"/>
      <c r="F155" s="2"/>
      <c r="G155" s="2"/>
      <c r="H155" s="7"/>
      <c r="T155" s="7"/>
      <c r="AF155" s="7"/>
    </row>
    <row r="156" spans="3:33" s="4" customFormat="1" x14ac:dyDescent="0.25">
      <c r="C156" s="2"/>
      <c r="D156" s="2"/>
      <c r="E156" s="2"/>
      <c r="F156" s="2"/>
      <c r="G156" s="2"/>
      <c r="H156" s="7"/>
      <c r="T156" s="7"/>
      <c r="AF156" s="7"/>
    </row>
    <row r="157" spans="3:33" x14ac:dyDescent="0.25">
      <c r="C157" s="2"/>
      <c r="D157" s="2"/>
      <c r="E157" s="2"/>
      <c r="F157" s="2"/>
      <c r="G157" s="2"/>
      <c r="H157" s="7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G157" s="2"/>
    </row>
  </sheetData>
  <sortState xmlns:xlrd2="http://schemas.microsoft.com/office/spreadsheetml/2017/richdata2" ref="C8:G107">
    <sortCondition ref="E8:E107"/>
  </sortState>
  <mergeCells count="8">
    <mergeCell ref="I5:S5"/>
    <mergeCell ref="U5:AE5"/>
    <mergeCell ref="I6:J6"/>
    <mergeCell ref="L6:M6"/>
    <mergeCell ref="O6:P6"/>
    <mergeCell ref="U6:V6"/>
    <mergeCell ref="X6:Y6"/>
    <mergeCell ref="AA6:AB6"/>
  </mergeCells>
  <conditionalFormatting sqref="AG8:AG107">
    <cfRule type="cellIs" dxfId="1" priority="1" operator="equal">
      <formula>$AG$5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07"/>
  <sheetViews>
    <sheetView tabSelected="1" zoomScale="85" zoomScaleNormal="85" workbookViewId="0">
      <pane ySplit="7" topLeftCell="A8" activePane="bottomLeft" state="frozen"/>
      <selection pane="bottomLeft" activeCell="A62" sqref="A62:XFD62"/>
    </sheetView>
  </sheetViews>
  <sheetFormatPr defaultRowHeight="15" x14ac:dyDescent="0.25"/>
  <cols>
    <col min="1" max="1" width="12.140625" bestFit="1" customWidth="1"/>
    <col min="2" max="2" width="13.85546875" bestFit="1" customWidth="1"/>
    <col min="3" max="3" width="12.28515625" style="2" bestFit="1" customWidth="1"/>
    <col min="4" max="4" width="11.7109375" style="2" bestFit="1" customWidth="1"/>
    <col min="5" max="5" width="12" style="2" bestFit="1" customWidth="1"/>
    <col min="6" max="6" width="11.5703125" style="2" bestFit="1" customWidth="1"/>
    <col min="7" max="7" width="10" style="2" bestFit="1" customWidth="1"/>
    <col min="8" max="8" width="2.28515625" style="7" customWidth="1"/>
    <col min="9" max="9" width="7.42578125" style="2" bestFit="1" customWidth="1"/>
    <col min="10" max="10" width="7.42578125" style="2" customWidth="1"/>
    <col min="11" max="11" width="2.5703125" style="2" customWidth="1"/>
    <col min="12" max="12" width="6.28515625" style="2" bestFit="1" customWidth="1"/>
    <col min="13" max="13" width="7.140625" style="2" bestFit="1" customWidth="1"/>
    <col min="14" max="14" width="2.28515625" style="2" customWidth="1"/>
    <col min="15" max="16" width="7.140625" style="2" customWidth="1"/>
    <col min="17" max="17" width="1.7109375" style="2" customWidth="1"/>
    <col min="18" max="18" width="11.140625" style="2" bestFit="1" customWidth="1"/>
    <col min="19" max="19" width="9.140625" style="2"/>
    <col min="20" max="20" width="3" style="7" customWidth="1"/>
    <col min="21" max="21" width="7.42578125" style="2" bestFit="1" customWidth="1"/>
    <col min="22" max="22" width="7.42578125" style="2" customWidth="1"/>
    <col min="23" max="23" width="2.42578125" style="2" customWidth="1"/>
    <col min="24" max="24" width="6.28515625" style="2" bestFit="1" customWidth="1"/>
    <col min="25" max="25" width="12" style="2" bestFit="1" customWidth="1"/>
    <col min="26" max="26" width="2.28515625" style="2" customWidth="1"/>
    <col min="27" max="28" width="7.140625" style="2" customWidth="1"/>
    <col min="29" max="29" width="1.7109375" style="2" customWidth="1"/>
    <col min="30" max="30" width="11.140625" style="2" bestFit="1" customWidth="1"/>
    <col min="31" max="31" width="9.140625" style="2"/>
    <col min="32" max="32" width="2.28515625" style="7" customWidth="1"/>
    <col min="33" max="33" width="12" style="2" bestFit="1" customWidth="1"/>
    <col min="34" max="34" width="11.28515625" bestFit="1" customWidth="1"/>
  </cols>
  <sheetData>
    <row r="1" spans="1:34" x14ac:dyDescent="0.25">
      <c r="B1" t="s">
        <v>7</v>
      </c>
    </row>
    <row r="2" spans="1:34" x14ac:dyDescent="0.25">
      <c r="A2" t="s">
        <v>4</v>
      </c>
      <c r="B2">
        <f>COUNTIF(G:G,A2)</f>
        <v>0</v>
      </c>
      <c r="C2">
        <f>-IF(B2=0,0,(B2/$B$5)*LOG(B2/$B$5,2))</f>
        <v>0</v>
      </c>
    </row>
    <row r="3" spans="1:34" x14ac:dyDescent="0.25">
      <c r="A3" t="s">
        <v>12</v>
      </c>
      <c r="B3">
        <f>COUNTIF(G:G,A3)</f>
        <v>50</v>
      </c>
      <c r="C3">
        <f>-IF(B3=0,0,(B3/$B$5)*LOG(B3/$B$5,2))</f>
        <v>0.5</v>
      </c>
    </row>
    <row r="4" spans="1:34" x14ac:dyDescent="0.25">
      <c r="A4" t="s">
        <v>5</v>
      </c>
      <c r="B4">
        <f>COUNTIF(G:G,A4)</f>
        <v>50</v>
      </c>
      <c r="C4">
        <f>-IF(B4=0,0,(B4/$B$5)*LOG(B4/$B$5,2))</f>
        <v>0.5</v>
      </c>
      <c r="AG4" s="2" t="s">
        <v>20</v>
      </c>
      <c r="AH4" t="s">
        <v>41</v>
      </c>
    </row>
    <row r="5" spans="1:34" x14ac:dyDescent="0.25">
      <c r="A5" t="s">
        <v>9</v>
      </c>
      <c r="B5">
        <f>SUM(B2:B4)</f>
        <v>100</v>
      </c>
      <c r="I5" s="25" t="s">
        <v>17</v>
      </c>
      <c r="J5" s="25"/>
      <c r="K5" s="25"/>
      <c r="L5" s="25"/>
      <c r="M5" s="25"/>
      <c r="N5" s="25"/>
      <c r="O5" s="25"/>
      <c r="P5" s="25"/>
      <c r="Q5" s="25"/>
      <c r="R5" s="25"/>
      <c r="S5" s="25"/>
      <c r="U5" s="25" t="s">
        <v>18</v>
      </c>
      <c r="V5" s="25"/>
      <c r="W5" s="25"/>
      <c r="X5" s="25"/>
      <c r="Y5" s="25"/>
      <c r="Z5" s="25"/>
      <c r="AA5" s="25"/>
      <c r="AB5" s="25"/>
      <c r="AC5" s="25"/>
      <c r="AD5" s="25"/>
      <c r="AE5" s="25"/>
      <c r="AF5" s="15"/>
      <c r="AG5" s="2">
        <f>MAX(AG8:AG107)</f>
        <v>0.75827665719316761</v>
      </c>
      <c r="AH5" s="10">
        <f>MAX(AH8:AH107)</f>
        <v>0</v>
      </c>
    </row>
    <row r="6" spans="1:34" x14ac:dyDescent="0.25">
      <c r="A6" t="s">
        <v>6</v>
      </c>
      <c r="B6">
        <f>C2+C3+C4</f>
        <v>1</v>
      </c>
      <c r="C6" s="12" t="s">
        <v>21</v>
      </c>
      <c r="D6" s="12" t="s">
        <v>22</v>
      </c>
      <c r="E6" s="12" t="s">
        <v>23</v>
      </c>
      <c r="F6" s="12" t="s">
        <v>24</v>
      </c>
      <c r="I6" s="25" t="str">
        <f>$A$2</f>
        <v>Setosa</v>
      </c>
      <c r="J6" s="25"/>
      <c r="K6" s="8"/>
      <c r="L6" s="25" t="str">
        <f>$A$3</f>
        <v>Versicolor</v>
      </c>
      <c r="M6" s="25"/>
      <c r="N6" s="8"/>
      <c r="O6" s="25" t="str">
        <f>$A$4</f>
        <v>Virginica</v>
      </c>
      <c r="P6" s="25"/>
      <c r="Q6" s="8"/>
      <c r="U6" s="25" t="str">
        <f>$A$2</f>
        <v>Setosa</v>
      </c>
      <c r="V6" s="25"/>
      <c r="W6" s="8"/>
      <c r="X6" s="25" t="str">
        <f>$A$3</f>
        <v>Versicolor</v>
      </c>
      <c r="Y6" s="25"/>
      <c r="Z6" s="8"/>
      <c r="AA6" s="25" t="str">
        <f>$A$4</f>
        <v>Virginica</v>
      </c>
      <c r="AB6" s="25"/>
      <c r="AC6" s="8"/>
    </row>
    <row r="7" spans="1:34" s="1" customFormat="1" x14ac:dyDescent="0.25">
      <c r="C7" s="3" t="s">
        <v>0</v>
      </c>
      <c r="D7" s="3" t="s">
        <v>1</v>
      </c>
      <c r="E7" s="3" t="s">
        <v>2</v>
      </c>
      <c r="F7" s="3" t="s">
        <v>14</v>
      </c>
      <c r="G7" s="3" t="s">
        <v>3</v>
      </c>
      <c r="H7" s="9"/>
      <c r="I7" s="3" t="s">
        <v>13</v>
      </c>
      <c r="J7" s="3" t="s">
        <v>16</v>
      </c>
      <c r="K7" s="3"/>
      <c r="L7" s="3" t="s">
        <v>13</v>
      </c>
      <c r="M7" s="3" t="s">
        <v>16</v>
      </c>
      <c r="N7" s="3"/>
      <c r="O7" s="3" t="s">
        <v>13</v>
      </c>
      <c r="P7" s="3" t="s">
        <v>16</v>
      </c>
      <c r="Q7" s="3"/>
      <c r="R7" s="3" t="s">
        <v>15</v>
      </c>
      <c r="S7" s="3" t="s">
        <v>8</v>
      </c>
      <c r="T7" s="9"/>
      <c r="U7" s="3" t="s">
        <v>13</v>
      </c>
      <c r="V7" s="3" t="s">
        <v>16</v>
      </c>
      <c r="W7" s="3"/>
      <c r="X7" s="3" t="s">
        <v>13</v>
      </c>
      <c r="Y7" s="3" t="s">
        <v>16</v>
      </c>
      <c r="Z7" s="3"/>
      <c r="AA7" s="3" t="s">
        <v>13</v>
      </c>
      <c r="AB7" s="3" t="s">
        <v>16</v>
      </c>
      <c r="AC7" s="3"/>
      <c r="AD7" s="3" t="s">
        <v>15</v>
      </c>
      <c r="AE7" s="3" t="s">
        <v>8</v>
      </c>
      <c r="AF7" s="9"/>
      <c r="AG7" s="3" t="s">
        <v>19</v>
      </c>
    </row>
    <row r="8" spans="1:34" s="11" customFormat="1" x14ac:dyDescent="0.25">
      <c r="C8" s="4">
        <v>4.9000000000000004</v>
      </c>
      <c r="D8" s="4">
        <v>2.4</v>
      </c>
      <c r="E8" s="4">
        <v>3.3</v>
      </c>
      <c r="F8" s="4">
        <v>1</v>
      </c>
      <c r="G8" s="4" t="s">
        <v>10</v>
      </c>
      <c r="H8" s="7"/>
      <c r="I8" s="4">
        <f>COUNTIF($G$8:$G8,I$6)</f>
        <v>0</v>
      </c>
      <c r="J8" s="4">
        <f t="shared" ref="J8:J25" si="0">-IF(I8=0,0,(I8/$R8)*LOG(I8/$R8,2))</f>
        <v>0</v>
      </c>
      <c r="K8" s="4"/>
      <c r="L8" s="4">
        <f>COUNTIF($G$8:$G8,L$6)</f>
        <v>1</v>
      </c>
      <c r="M8" s="4">
        <f t="shared" ref="M8:M25" si="1">-IF(L8=0,0,(L8/$R8)*LOG(L8/$R8,2))</f>
        <v>0</v>
      </c>
      <c r="N8" s="4"/>
      <c r="O8" s="4">
        <f>COUNTIF($G$8:$G8,O$6)</f>
        <v>0</v>
      </c>
      <c r="P8" s="4">
        <f t="shared" ref="P8:P25" si="2">-IF(O8=0,0,(O8/$R8)*LOG(O8/$R8,2))</f>
        <v>0</v>
      </c>
      <c r="Q8" s="4"/>
      <c r="R8" s="4">
        <f>COUNTA(G$8:G8)</f>
        <v>1</v>
      </c>
      <c r="S8" s="4">
        <f t="shared" ref="S8:S23" si="3">J8+M8+P8</f>
        <v>0</v>
      </c>
      <c r="T8" s="7"/>
      <c r="U8" s="4">
        <f>COUNTIF($G9:$G$107,U$6)</f>
        <v>0</v>
      </c>
      <c r="V8" s="4">
        <f t="shared" ref="V8:V25" si="4">-IF(U8=0,0,(U8/$AD8)*LOG(U8/$AD8,2))</f>
        <v>0</v>
      </c>
      <c r="W8" s="4"/>
      <c r="X8" s="4">
        <f>COUNTIF($G9:$G$107,X$6)</f>
        <v>49</v>
      </c>
      <c r="Y8" s="4">
        <f t="shared" ref="Y8:Y25" si="5">-IF(X8=0,0,(X8/$AD8)*LOG(X8/$AD8,2))</f>
        <v>0.50219890931571387</v>
      </c>
      <c r="Z8" s="4"/>
      <c r="AA8" s="4">
        <f>COUNTIF($G9:$G$107,AA$6)</f>
        <v>50</v>
      </c>
      <c r="AB8" s="4">
        <f t="shared" ref="AB8:AB25" si="6">-IF(AA8=0,0,(AA8/$AD8)*LOG(AA8/$AD8,2))</f>
        <v>0.49772749005297218</v>
      </c>
      <c r="AC8" s="4"/>
      <c r="AD8" s="4">
        <f>COUNTA($G9:$G$107)</f>
        <v>99</v>
      </c>
      <c r="AE8" s="4">
        <f t="shared" ref="AE8:AE23" si="7">V8+Y8+AB8</f>
        <v>0.99992639936868599</v>
      </c>
      <c r="AF8" s="7"/>
      <c r="AG8" s="4">
        <f t="shared" ref="AG8:AG23" si="8">$B$6-(R8/$B$5)*S8-(AD8/$B$5)*AE8</f>
        <v>1.0072864625000899E-2</v>
      </c>
    </row>
    <row r="9" spans="1:34" x14ac:dyDescent="0.25">
      <c r="C9" s="2">
        <v>5</v>
      </c>
      <c r="D9" s="2">
        <v>2</v>
      </c>
      <c r="E9" s="2">
        <v>3.5</v>
      </c>
      <c r="F9" s="2">
        <v>1</v>
      </c>
      <c r="G9" s="2" t="s">
        <v>10</v>
      </c>
      <c r="I9" s="2">
        <f>COUNTIF($G$8:$G9,I$6)</f>
        <v>0</v>
      </c>
      <c r="J9" s="2">
        <f t="shared" si="0"/>
        <v>0</v>
      </c>
      <c r="L9" s="2">
        <f>COUNTIF($G$8:$G9,L$6)</f>
        <v>2</v>
      </c>
      <c r="M9" s="2">
        <f t="shared" si="1"/>
        <v>0</v>
      </c>
      <c r="O9" s="2">
        <f>COUNTIF($G$8:$G9,O$6)</f>
        <v>0</v>
      </c>
      <c r="P9" s="2">
        <f t="shared" si="2"/>
        <v>0</v>
      </c>
      <c r="R9" s="2">
        <f>COUNTA(G$8:G9)</f>
        <v>2</v>
      </c>
      <c r="S9" s="2">
        <f t="shared" si="3"/>
        <v>0</v>
      </c>
      <c r="U9" s="2">
        <f>COUNTIF($G10:$G$107,U$6)</f>
        <v>0</v>
      </c>
      <c r="V9" s="2">
        <f t="shared" si="4"/>
        <v>0</v>
      </c>
      <c r="X9" s="2">
        <f>COUNTIF($G10:$G$107,X$6)</f>
        <v>48</v>
      </c>
      <c r="Y9" s="2">
        <f t="shared" si="5"/>
        <v>0.50436604574402544</v>
      </c>
      <c r="AA9" s="2">
        <f>COUNTIF($G10:$G$107,AA$6)</f>
        <v>50</v>
      </c>
      <c r="AB9" s="2">
        <f t="shared" si="6"/>
        <v>0.49533349711249158</v>
      </c>
      <c r="AD9" s="2">
        <f>COUNTA($G10:$G$107)</f>
        <v>98</v>
      </c>
      <c r="AE9" s="2">
        <f t="shared" si="7"/>
        <v>0.99969954285651697</v>
      </c>
      <c r="AG9" s="2">
        <f t="shared" si="8"/>
        <v>2.0294448000613419E-2</v>
      </c>
    </row>
    <row r="10" spans="1:34" x14ac:dyDescent="0.25">
      <c r="C10" s="2">
        <v>6</v>
      </c>
      <c r="D10" s="2">
        <v>2.2000000000000002</v>
      </c>
      <c r="E10" s="2">
        <v>4</v>
      </c>
      <c r="F10" s="2">
        <v>1</v>
      </c>
      <c r="G10" s="2" t="s">
        <v>10</v>
      </c>
      <c r="I10" s="2">
        <f>COUNTIF($G$8:$G10,I$6)</f>
        <v>0</v>
      </c>
      <c r="J10" s="2">
        <f t="shared" si="0"/>
        <v>0</v>
      </c>
      <c r="L10" s="2">
        <f>COUNTIF($G$8:$G10,L$6)</f>
        <v>3</v>
      </c>
      <c r="M10" s="2">
        <f t="shared" si="1"/>
        <v>0</v>
      </c>
      <c r="O10" s="2">
        <f>COUNTIF($G$8:$G10,O$6)</f>
        <v>0</v>
      </c>
      <c r="P10" s="2">
        <f t="shared" si="2"/>
        <v>0</v>
      </c>
      <c r="R10" s="2">
        <f>COUNTA(G$8:G10)</f>
        <v>3</v>
      </c>
      <c r="S10" s="2">
        <f t="shared" si="3"/>
        <v>0</v>
      </c>
      <c r="U10" s="2">
        <f>COUNTIF($G11:$G$107,U$6)</f>
        <v>0</v>
      </c>
      <c r="V10" s="2">
        <f t="shared" si="4"/>
        <v>0</v>
      </c>
      <c r="X10" s="2">
        <f>COUNTIF($G11:$G$107,X$6)</f>
        <v>47</v>
      </c>
      <c r="Y10" s="2">
        <f t="shared" si="5"/>
        <v>0.50649719127779436</v>
      </c>
      <c r="AA10" s="2">
        <f>COUNTIF($G11:$G$107,AA$6)</f>
        <v>50</v>
      </c>
      <c r="AB10" s="2">
        <f t="shared" si="6"/>
        <v>0.49281270742907374</v>
      </c>
      <c r="AD10" s="2">
        <f>COUNTA($G11:$G$107)</f>
        <v>97</v>
      </c>
      <c r="AE10" s="2">
        <f t="shared" si="7"/>
        <v>0.99930989870686804</v>
      </c>
      <c r="AG10" s="2">
        <f t="shared" si="8"/>
        <v>3.0669398254338009E-2</v>
      </c>
    </row>
    <row r="11" spans="1:34" x14ac:dyDescent="0.25">
      <c r="C11" s="2">
        <v>5.8</v>
      </c>
      <c r="D11" s="2">
        <v>2.7</v>
      </c>
      <c r="E11" s="2">
        <v>4.0999999999999996</v>
      </c>
      <c r="F11" s="2">
        <v>1</v>
      </c>
      <c r="G11" s="2" t="s">
        <v>10</v>
      </c>
      <c r="I11" s="2">
        <f>COUNTIF($G$8:$G11,I$6)</f>
        <v>0</v>
      </c>
      <c r="J11" s="2">
        <f t="shared" si="0"/>
        <v>0</v>
      </c>
      <c r="L11" s="2">
        <f>COUNTIF($G$8:$G11,L$6)</f>
        <v>4</v>
      </c>
      <c r="M11" s="2">
        <f t="shared" si="1"/>
        <v>0</v>
      </c>
      <c r="O11" s="2">
        <f>COUNTIF($G$8:$G11,O$6)</f>
        <v>0</v>
      </c>
      <c r="P11" s="2">
        <f t="shared" si="2"/>
        <v>0</v>
      </c>
      <c r="R11" s="2">
        <f>COUNTA(G$8:G11)</f>
        <v>4</v>
      </c>
      <c r="S11" s="2">
        <f t="shared" si="3"/>
        <v>0</v>
      </c>
      <c r="U11" s="2">
        <f>COUNTIF($G12:$G$107,U$6)</f>
        <v>0</v>
      </c>
      <c r="V11" s="2">
        <f t="shared" si="4"/>
        <v>0</v>
      </c>
      <c r="X11" s="2">
        <f>COUNTIF($G12:$G$107,X$6)</f>
        <v>46</v>
      </c>
      <c r="Y11" s="2">
        <f t="shared" si="5"/>
        <v>0.5085877609849021</v>
      </c>
      <c r="AA11" s="2">
        <f>COUNTIF($G12:$G$107,AA$6)</f>
        <v>50</v>
      </c>
      <c r="AB11" s="2">
        <f t="shared" si="6"/>
        <v>0.49015953695126646</v>
      </c>
      <c r="AD11" s="2">
        <f>COUNTA($G12:$G$107)</f>
        <v>96</v>
      </c>
      <c r="AE11" s="2">
        <f t="shared" si="7"/>
        <v>0.99874729793616857</v>
      </c>
      <c r="AG11" s="2">
        <f t="shared" si="8"/>
        <v>4.1202593981278235E-2</v>
      </c>
    </row>
    <row r="12" spans="1:34" x14ac:dyDescent="0.25">
      <c r="C12" s="2">
        <v>5.7</v>
      </c>
      <c r="D12" s="2">
        <v>2.6</v>
      </c>
      <c r="E12" s="2">
        <v>3.5</v>
      </c>
      <c r="F12" s="2">
        <v>1</v>
      </c>
      <c r="G12" s="2" t="s">
        <v>10</v>
      </c>
      <c r="I12" s="2">
        <f>COUNTIF($G$8:$G12,I$6)</f>
        <v>0</v>
      </c>
      <c r="J12" s="2">
        <f t="shared" si="0"/>
        <v>0</v>
      </c>
      <c r="L12" s="2">
        <f>COUNTIF($G$8:$G12,L$6)</f>
        <v>5</v>
      </c>
      <c r="M12" s="2">
        <f t="shared" si="1"/>
        <v>0</v>
      </c>
      <c r="O12" s="2">
        <f>COUNTIF($G$8:$G12,O$6)</f>
        <v>0</v>
      </c>
      <c r="P12" s="2">
        <f t="shared" si="2"/>
        <v>0</v>
      </c>
      <c r="R12" s="2">
        <f>COUNTA(G$8:G12)</f>
        <v>5</v>
      </c>
      <c r="S12" s="2">
        <f t="shared" si="3"/>
        <v>0</v>
      </c>
      <c r="U12" s="2">
        <f>COUNTIF($G13:$G$107,U$6)</f>
        <v>0</v>
      </c>
      <c r="V12" s="2">
        <f t="shared" si="4"/>
        <v>0</v>
      </c>
      <c r="X12" s="2">
        <f>COUNTIF($G13:$G$107,X$6)</f>
        <v>45</v>
      </c>
      <c r="Y12" s="2">
        <f t="shared" si="5"/>
        <v>0.51063276884270836</v>
      </c>
      <c r="AA12" s="2">
        <f>COUNTIF($G13:$G$107,AA$6)</f>
        <v>50</v>
      </c>
      <c r="AB12" s="2">
        <f t="shared" si="6"/>
        <v>0.48736811502959115</v>
      </c>
      <c r="AD12" s="2">
        <f>COUNTA($G13:$G$107)</f>
        <v>95</v>
      </c>
      <c r="AE12" s="2">
        <f t="shared" si="7"/>
        <v>0.99800088387229957</v>
      </c>
      <c r="AG12" s="2">
        <f t="shared" si="8"/>
        <v>5.1899160321315474E-2</v>
      </c>
    </row>
    <row r="13" spans="1:34" x14ac:dyDescent="0.25">
      <c r="C13" s="2">
        <v>5.5</v>
      </c>
      <c r="D13" s="2">
        <v>2.4</v>
      </c>
      <c r="E13" s="2">
        <v>3.7</v>
      </c>
      <c r="F13" s="2">
        <v>1</v>
      </c>
      <c r="G13" s="2" t="s">
        <v>10</v>
      </c>
      <c r="I13" s="2">
        <f>COUNTIF($G$8:$G13,I$6)</f>
        <v>0</v>
      </c>
      <c r="J13" s="2">
        <f t="shared" si="0"/>
        <v>0</v>
      </c>
      <c r="L13" s="2">
        <f>COUNTIF($G$8:$G13,L$6)</f>
        <v>6</v>
      </c>
      <c r="M13" s="2">
        <f t="shared" si="1"/>
        <v>0</v>
      </c>
      <c r="O13" s="2">
        <f>COUNTIF($G$8:$G13,O$6)</f>
        <v>0</v>
      </c>
      <c r="P13" s="2">
        <f t="shared" si="2"/>
        <v>0</v>
      </c>
      <c r="R13" s="2">
        <f>COUNTA(G$8:G13)</f>
        <v>6</v>
      </c>
      <c r="S13" s="2">
        <f t="shared" si="3"/>
        <v>0</v>
      </c>
      <c r="U13" s="2">
        <f>COUNTIF($G14:$G$107,U$6)</f>
        <v>0</v>
      </c>
      <c r="V13" s="2">
        <f t="shared" si="4"/>
        <v>0</v>
      </c>
      <c r="X13" s="2">
        <f>COUNTIF($G14:$G$107,X$6)</f>
        <v>44</v>
      </c>
      <c r="Y13" s="2">
        <f t="shared" si="5"/>
        <v>0.51262678993377619</v>
      </c>
      <c r="AA13" s="2">
        <f>COUNTIF($G14:$G$107,AA$6)</f>
        <v>50</v>
      </c>
      <c r="AB13" s="2">
        <f t="shared" si="6"/>
        <v>0.48443226696963448</v>
      </c>
      <c r="AD13" s="2">
        <f>COUNTA($G14:$G$107)</f>
        <v>94</v>
      </c>
      <c r="AE13" s="2">
        <f t="shared" si="7"/>
        <v>0.99705905690341068</v>
      </c>
      <c r="AG13" s="2">
        <f t="shared" si="8"/>
        <v>6.2764486510794026E-2</v>
      </c>
    </row>
    <row r="14" spans="1:34" x14ac:dyDescent="0.25">
      <c r="C14" s="2">
        <v>5</v>
      </c>
      <c r="D14" s="2">
        <v>2.2999999999999998</v>
      </c>
      <c r="E14" s="2">
        <v>3.3</v>
      </c>
      <c r="F14" s="2">
        <v>1</v>
      </c>
      <c r="G14" s="2" t="s">
        <v>10</v>
      </c>
      <c r="I14" s="2">
        <f>COUNTIF($G$8:$G14,I$6)</f>
        <v>0</v>
      </c>
      <c r="J14" s="2">
        <f t="shared" si="0"/>
        <v>0</v>
      </c>
      <c r="L14" s="2">
        <f>COUNTIF($G$8:$G14,L$6)</f>
        <v>7</v>
      </c>
      <c r="M14" s="2">
        <f t="shared" si="1"/>
        <v>0</v>
      </c>
      <c r="O14" s="2">
        <f>COUNTIF($G$8:$G14,O$6)</f>
        <v>0</v>
      </c>
      <c r="P14" s="2">
        <f t="shared" si="2"/>
        <v>0</v>
      </c>
      <c r="R14" s="2">
        <f>COUNTA(G$8:G14)</f>
        <v>7</v>
      </c>
      <c r="S14" s="2">
        <f t="shared" si="3"/>
        <v>0</v>
      </c>
      <c r="U14" s="2">
        <f>COUNTIF($G15:$G$107,U$6)</f>
        <v>0</v>
      </c>
      <c r="V14" s="2">
        <f t="shared" si="4"/>
        <v>0</v>
      </c>
      <c r="X14" s="2">
        <f>COUNTIF($G15:$G$107,X$6)</f>
        <v>43</v>
      </c>
      <c r="Y14" s="2">
        <f t="shared" si="5"/>
        <v>0.5145639185532811</v>
      </c>
      <c r="AA14" s="2">
        <f>COUNTIF($G15:$G$107,AA$6)</f>
        <v>50</v>
      </c>
      <c r="AB14" s="2">
        <f t="shared" si="6"/>
        <v>0.48134549534048754</v>
      </c>
      <c r="AD14" s="2">
        <f>COUNTA($G15:$G$107)</f>
        <v>93</v>
      </c>
      <c r="AE14" s="2">
        <f t="shared" si="7"/>
        <v>0.99590941389376864</v>
      </c>
      <c r="AG14" s="2">
        <f t="shared" si="8"/>
        <v>7.3804245078795128E-2</v>
      </c>
    </row>
    <row r="15" spans="1:34" x14ac:dyDescent="0.25">
      <c r="C15" s="2">
        <v>5.6</v>
      </c>
      <c r="D15" s="2">
        <v>2.5</v>
      </c>
      <c r="E15" s="2">
        <v>3.9</v>
      </c>
      <c r="F15" s="2">
        <v>1.1000000000000001</v>
      </c>
      <c r="G15" s="2" t="s">
        <v>10</v>
      </c>
      <c r="I15" s="2">
        <f>COUNTIF($G$8:$G15,I$6)</f>
        <v>0</v>
      </c>
      <c r="J15" s="2">
        <f t="shared" si="0"/>
        <v>0</v>
      </c>
      <c r="L15" s="2">
        <f>COUNTIF($G$8:$G15,L$6)</f>
        <v>8</v>
      </c>
      <c r="M15" s="2">
        <f t="shared" si="1"/>
        <v>0</v>
      </c>
      <c r="O15" s="2">
        <f>COUNTIF($G$8:$G15,O$6)</f>
        <v>0</v>
      </c>
      <c r="P15" s="2">
        <f t="shared" si="2"/>
        <v>0</v>
      </c>
      <c r="R15" s="2">
        <f>COUNTA(G$8:G15)</f>
        <v>8</v>
      </c>
      <c r="S15" s="2">
        <f t="shared" si="3"/>
        <v>0</v>
      </c>
      <c r="U15" s="2">
        <f>COUNTIF($G16:$G$107,U$6)</f>
        <v>0</v>
      </c>
      <c r="V15" s="2">
        <f t="shared" si="4"/>
        <v>0</v>
      </c>
      <c r="X15" s="2">
        <f>COUNTIF($G16:$G$107,X$6)</f>
        <v>42</v>
      </c>
      <c r="Y15" s="2">
        <f t="shared" si="5"/>
        <v>0.51643772171398494</v>
      </c>
      <c r="AA15" s="2">
        <f>COUNTIF($G16:$G$107,AA$6)</f>
        <v>50</v>
      </c>
      <c r="AB15" s="2">
        <f t="shared" si="6"/>
        <v>0.47810095993602619</v>
      </c>
      <c r="AD15" s="2">
        <f>COUNTA($G16:$G$107)</f>
        <v>92</v>
      </c>
      <c r="AE15" s="2">
        <f t="shared" si="7"/>
        <v>0.99453868165001114</v>
      </c>
      <c r="AG15" s="2">
        <f t="shared" si="8"/>
        <v>8.5024412881989697E-2</v>
      </c>
    </row>
    <row r="16" spans="1:34" x14ac:dyDescent="0.25">
      <c r="C16" s="2">
        <v>5.5</v>
      </c>
      <c r="D16" s="2">
        <v>2.4</v>
      </c>
      <c r="E16" s="2">
        <v>3.8</v>
      </c>
      <c r="F16" s="2">
        <v>1.1000000000000001</v>
      </c>
      <c r="G16" s="2" t="s">
        <v>10</v>
      </c>
      <c r="I16" s="2">
        <f>COUNTIF($G$8:$G16,I$6)</f>
        <v>0</v>
      </c>
      <c r="J16" s="2">
        <f t="shared" si="0"/>
        <v>0</v>
      </c>
      <c r="L16" s="2">
        <f>COUNTIF($G$8:$G16,L$6)</f>
        <v>9</v>
      </c>
      <c r="M16" s="2">
        <f t="shared" si="1"/>
        <v>0</v>
      </c>
      <c r="O16" s="2">
        <f>COUNTIF($G$8:$G16,O$6)</f>
        <v>0</v>
      </c>
      <c r="P16" s="2">
        <f t="shared" si="2"/>
        <v>0</v>
      </c>
      <c r="R16" s="2">
        <f>COUNTA(G$8:G16)</f>
        <v>9</v>
      </c>
      <c r="S16" s="2">
        <f t="shared" si="3"/>
        <v>0</v>
      </c>
      <c r="U16" s="2">
        <f>COUNTIF($G17:$G$107,U$6)</f>
        <v>0</v>
      </c>
      <c r="V16" s="2">
        <f t="shared" si="4"/>
        <v>0</v>
      </c>
      <c r="X16" s="2">
        <f>COUNTIF($G17:$G$107,X$6)</f>
        <v>41</v>
      </c>
      <c r="Y16" s="2">
        <f t="shared" si="5"/>
        <v>0.51824118745939685</v>
      </c>
      <c r="AA16" s="2">
        <f>COUNTIF($G17:$G$107,AA$6)</f>
        <v>50</v>
      </c>
      <c r="AB16" s="2">
        <f t="shared" si="6"/>
        <v>0.4746914562769074</v>
      </c>
      <c r="AD16" s="2">
        <f>COUNTA($G17:$G$107)</f>
        <v>91</v>
      </c>
      <c r="AE16" s="2">
        <f t="shared" si="7"/>
        <v>0.99293264373630419</v>
      </c>
      <c r="AG16" s="2">
        <f t="shared" si="8"/>
        <v>9.6431294199963213E-2</v>
      </c>
    </row>
    <row r="17" spans="3:33" x14ac:dyDescent="0.25">
      <c r="C17" s="2">
        <v>5.0999999999999996</v>
      </c>
      <c r="D17" s="2">
        <v>2.5</v>
      </c>
      <c r="E17" s="2">
        <v>3</v>
      </c>
      <c r="F17" s="2">
        <v>1.1000000000000001</v>
      </c>
      <c r="G17" s="2" t="s">
        <v>10</v>
      </c>
      <c r="I17" s="2">
        <f>COUNTIF($G$8:$G17,I$6)</f>
        <v>0</v>
      </c>
      <c r="J17" s="2">
        <f t="shared" si="0"/>
        <v>0</v>
      </c>
      <c r="L17" s="2">
        <f>COUNTIF($G$8:$G17,L$6)</f>
        <v>10</v>
      </c>
      <c r="M17" s="2">
        <f t="shared" si="1"/>
        <v>0</v>
      </c>
      <c r="O17" s="2">
        <f>COUNTIF($G$8:$G17,O$6)</f>
        <v>0</v>
      </c>
      <c r="P17" s="2">
        <f t="shared" si="2"/>
        <v>0</v>
      </c>
      <c r="R17" s="2">
        <f>COUNTA(G$8:G17)</f>
        <v>10</v>
      </c>
      <c r="S17" s="2">
        <f t="shared" si="3"/>
        <v>0</v>
      </c>
      <c r="U17" s="2">
        <f>COUNTIF($G18:$G$107,U$6)</f>
        <v>0</v>
      </c>
      <c r="V17" s="2">
        <f t="shared" si="4"/>
        <v>0</v>
      </c>
      <c r="X17" s="2">
        <f>COUNTIF($G18:$G$107,X$6)</f>
        <v>40</v>
      </c>
      <c r="Y17" s="2">
        <f t="shared" si="5"/>
        <v>0.51996666730769436</v>
      </c>
      <c r="AA17" s="2">
        <f>COUNTIF($G18:$G$107,AA$6)</f>
        <v>50</v>
      </c>
      <c r="AB17" s="2">
        <f t="shared" si="6"/>
        <v>0.4711093925305278</v>
      </c>
      <c r="AD17" s="2">
        <f>COUNTA($G18:$G$107)</f>
        <v>90</v>
      </c>
      <c r="AE17" s="2">
        <f t="shared" si="7"/>
        <v>0.99107605983822222</v>
      </c>
      <c r="AG17" s="2">
        <f t="shared" si="8"/>
        <v>0.10803154614559995</v>
      </c>
    </row>
    <row r="18" spans="3:33" x14ac:dyDescent="0.25">
      <c r="C18" s="2">
        <v>6.1</v>
      </c>
      <c r="D18" s="2">
        <v>2.8</v>
      </c>
      <c r="E18" s="2">
        <v>4.7</v>
      </c>
      <c r="F18" s="2">
        <v>1.2</v>
      </c>
      <c r="G18" s="2" t="s">
        <v>10</v>
      </c>
      <c r="I18" s="2">
        <f>COUNTIF($G$8:$G18,I$6)</f>
        <v>0</v>
      </c>
      <c r="J18" s="2">
        <f t="shared" si="0"/>
        <v>0</v>
      </c>
      <c r="L18" s="2">
        <f>COUNTIF($G$8:$G18,L$6)</f>
        <v>11</v>
      </c>
      <c r="M18" s="2">
        <f t="shared" si="1"/>
        <v>0</v>
      </c>
      <c r="O18" s="2">
        <f>COUNTIF($G$8:$G18,O$6)</f>
        <v>0</v>
      </c>
      <c r="P18" s="2">
        <f t="shared" si="2"/>
        <v>0</v>
      </c>
      <c r="R18" s="2">
        <f>COUNTA(G$8:G18)</f>
        <v>11</v>
      </c>
      <c r="S18" s="2">
        <f t="shared" si="3"/>
        <v>0</v>
      </c>
      <c r="U18" s="2">
        <f>COUNTIF($G19:$G$107,U$6)</f>
        <v>0</v>
      </c>
      <c r="V18" s="2">
        <f t="shared" si="4"/>
        <v>0</v>
      </c>
      <c r="X18" s="2">
        <f>COUNTIF($G19:$G$107,X$6)</f>
        <v>39</v>
      </c>
      <c r="Y18" s="2">
        <f t="shared" si="5"/>
        <v>0.5216058120456385</v>
      </c>
      <c r="AA18" s="2">
        <f>COUNTIF($G19:$G$107,AA$6)</f>
        <v>50</v>
      </c>
      <c r="AB18" s="2">
        <f t="shared" si="6"/>
        <v>0.46734676471442305</v>
      </c>
      <c r="AD18" s="2">
        <f>COUNTA($G19:$G$107)</f>
        <v>89</v>
      </c>
      <c r="AE18" s="2">
        <f t="shared" si="7"/>
        <v>0.98895257676006154</v>
      </c>
      <c r="AG18" s="2">
        <f t="shared" si="8"/>
        <v>0.11983220668354522</v>
      </c>
    </row>
    <row r="19" spans="3:33" x14ac:dyDescent="0.25">
      <c r="C19" s="2">
        <v>5.8</v>
      </c>
      <c r="D19" s="2">
        <v>2.7</v>
      </c>
      <c r="E19" s="2">
        <v>3.9</v>
      </c>
      <c r="F19" s="2">
        <v>1.2</v>
      </c>
      <c r="G19" s="2" t="s">
        <v>10</v>
      </c>
      <c r="I19" s="2">
        <f>COUNTIF($G$8:$G19,I$6)</f>
        <v>0</v>
      </c>
      <c r="J19" s="2">
        <f t="shared" si="0"/>
        <v>0</v>
      </c>
      <c r="L19" s="2">
        <f>COUNTIF($G$8:$G19,L$6)</f>
        <v>12</v>
      </c>
      <c r="M19" s="2">
        <f t="shared" si="1"/>
        <v>0</v>
      </c>
      <c r="O19" s="2">
        <f>COUNTIF($G$8:$G19,O$6)</f>
        <v>0</v>
      </c>
      <c r="P19" s="2">
        <f t="shared" si="2"/>
        <v>0</v>
      </c>
      <c r="R19" s="2">
        <f>COUNTA(G$8:G19)</f>
        <v>12</v>
      </c>
      <c r="S19" s="2">
        <f t="shared" si="3"/>
        <v>0</v>
      </c>
      <c r="U19" s="2">
        <f>COUNTIF($G20:$G$107,U$6)</f>
        <v>0</v>
      </c>
      <c r="V19" s="2">
        <f t="shared" si="4"/>
        <v>0</v>
      </c>
      <c r="X19" s="2">
        <f>COUNTIF($G20:$G$107,X$6)</f>
        <v>38</v>
      </c>
      <c r="Y19" s="2">
        <f t="shared" si="5"/>
        <v>0.52314949997001181</v>
      </c>
      <c r="AA19" s="2">
        <f>COUNTIF($G20:$G$107,AA$6)</f>
        <v>50</v>
      </c>
      <c r="AB19" s="2">
        <f t="shared" si="6"/>
        <v>0.4633951300355526</v>
      </c>
      <c r="AD19" s="2">
        <f>COUNTA($G20:$G$107)</f>
        <v>88</v>
      </c>
      <c r="AE19" s="2">
        <f t="shared" si="7"/>
        <v>0.98654463000556447</v>
      </c>
      <c r="AG19" s="2">
        <f t="shared" si="8"/>
        <v>0.13184072559510329</v>
      </c>
    </row>
    <row r="20" spans="3:33" x14ac:dyDescent="0.25">
      <c r="C20" s="2">
        <v>5.5</v>
      </c>
      <c r="D20" s="2">
        <v>2.6</v>
      </c>
      <c r="E20" s="2">
        <v>4.4000000000000004</v>
      </c>
      <c r="F20" s="2">
        <v>1.2</v>
      </c>
      <c r="G20" s="2" t="s">
        <v>10</v>
      </c>
      <c r="I20" s="2">
        <f>COUNTIF($G$8:$G20,I$6)</f>
        <v>0</v>
      </c>
      <c r="J20" s="2">
        <f t="shared" si="0"/>
        <v>0</v>
      </c>
      <c r="L20" s="2">
        <f>COUNTIF($G$8:$G20,L$6)</f>
        <v>13</v>
      </c>
      <c r="M20" s="2">
        <f t="shared" si="1"/>
        <v>0</v>
      </c>
      <c r="O20" s="2">
        <f>COUNTIF($G$8:$G20,O$6)</f>
        <v>0</v>
      </c>
      <c r="P20" s="2">
        <f t="shared" si="2"/>
        <v>0</v>
      </c>
      <c r="R20" s="2">
        <f>COUNTA(G$8:G20)</f>
        <v>13</v>
      </c>
      <c r="S20" s="2">
        <f t="shared" si="3"/>
        <v>0</v>
      </c>
      <c r="U20" s="2">
        <f>COUNTIF($G21:$G$107,U$6)</f>
        <v>0</v>
      </c>
      <c r="V20" s="2">
        <f t="shared" si="4"/>
        <v>0</v>
      </c>
      <c r="X20" s="2">
        <f>COUNTIF($G21:$G$107,X$6)</f>
        <v>37</v>
      </c>
      <c r="Y20" s="2">
        <f t="shared" si="5"/>
        <v>0.52458775653025069</v>
      </c>
      <c r="AA20" s="2">
        <f>COUNTIF($G21:$G$107,AA$6)</f>
        <v>50</v>
      </c>
      <c r="AB20" s="2">
        <f t="shared" si="6"/>
        <v>0.45924557820345041</v>
      </c>
      <c r="AD20" s="2">
        <f>COUNTA($G21:$G$107)</f>
        <v>87</v>
      </c>
      <c r="AE20" s="2">
        <f t="shared" si="7"/>
        <v>0.98383333473370116</v>
      </c>
      <c r="AG20" s="2">
        <f t="shared" si="8"/>
        <v>0.14406499878168</v>
      </c>
    </row>
    <row r="21" spans="3:33" x14ac:dyDescent="0.25">
      <c r="C21" s="2">
        <v>5.8</v>
      </c>
      <c r="D21" s="2">
        <v>2.6</v>
      </c>
      <c r="E21" s="2">
        <v>4</v>
      </c>
      <c r="F21" s="2">
        <v>1.2</v>
      </c>
      <c r="G21" s="2" t="s">
        <v>10</v>
      </c>
      <c r="I21" s="2">
        <f>COUNTIF($G$8:$G21,I$6)</f>
        <v>0</v>
      </c>
      <c r="J21" s="2">
        <f t="shared" si="0"/>
        <v>0</v>
      </c>
      <c r="L21" s="2">
        <f>COUNTIF($G$8:$G21,L$6)</f>
        <v>14</v>
      </c>
      <c r="M21" s="2">
        <f t="shared" si="1"/>
        <v>0</v>
      </c>
      <c r="O21" s="2">
        <f>COUNTIF($G$8:$G21,O$6)</f>
        <v>0</v>
      </c>
      <c r="P21" s="2">
        <f t="shared" si="2"/>
        <v>0</v>
      </c>
      <c r="R21" s="2">
        <f>COUNTA(G$8:G21)</f>
        <v>14</v>
      </c>
      <c r="S21" s="2">
        <f t="shared" si="3"/>
        <v>0</v>
      </c>
      <c r="U21" s="2">
        <f>COUNTIF($G22:$G$107,U$6)</f>
        <v>0</v>
      </c>
      <c r="V21" s="2">
        <f t="shared" si="4"/>
        <v>0</v>
      </c>
      <c r="X21" s="2">
        <f>COUNTIF($G22:$G$107,X$6)</f>
        <v>36</v>
      </c>
      <c r="Y21" s="2">
        <f t="shared" si="5"/>
        <v>0.52590966415525908</v>
      </c>
      <c r="AA21" s="2">
        <f>COUNTIF($G22:$G$107,AA$6)</f>
        <v>50</v>
      </c>
      <c r="AB21" s="2">
        <f t="shared" si="6"/>
        <v>0.45488870053917052</v>
      </c>
      <c r="AD21" s="2">
        <f>COUNTA($G22:$G$107)</f>
        <v>86</v>
      </c>
      <c r="AE21" s="2">
        <f t="shared" si="7"/>
        <v>0.9807983646944296</v>
      </c>
      <c r="AG21" s="2">
        <f t="shared" si="8"/>
        <v>0.15651340636279054</v>
      </c>
    </row>
    <row r="22" spans="3:33" x14ac:dyDescent="0.25">
      <c r="C22" s="2">
        <v>5.7</v>
      </c>
      <c r="D22" s="2">
        <v>3</v>
      </c>
      <c r="E22" s="2">
        <v>4.2</v>
      </c>
      <c r="F22" s="2">
        <v>1.2</v>
      </c>
      <c r="G22" s="2" t="s">
        <v>10</v>
      </c>
      <c r="I22" s="2">
        <f>COUNTIF($G$8:$G22,I$6)</f>
        <v>0</v>
      </c>
      <c r="J22" s="2">
        <f t="shared" si="0"/>
        <v>0</v>
      </c>
      <c r="L22" s="2">
        <f>COUNTIF($G$8:$G22,L$6)</f>
        <v>15</v>
      </c>
      <c r="M22" s="2">
        <f t="shared" si="1"/>
        <v>0</v>
      </c>
      <c r="O22" s="2">
        <f>COUNTIF($G$8:$G22,O$6)</f>
        <v>0</v>
      </c>
      <c r="P22" s="2">
        <f t="shared" si="2"/>
        <v>0</v>
      </c>
      <c r="R22" s="2">
        <f>COUNTA(G$8:G22)</f>
        <v>15</v>
      </c>
      <c r="S22" s="2">
        <f t="shared" si="3"/>
        <v>0</v>
      </c>
      <c r="U22" s="2">
        <f>COUNTIF($G23:$G$107,U$6)</f>
        <v>0</v>
      </c>
      <c r="V22" s="2">
        <f t="shared" si="4"/>
        <v>0</v>
      </c>
      <c r="X22" s="2">
        <f>COUNTIF($G23:$G$107,X$6)</f>
        <v>35</v>
      </c>
      <c r="Y22" s="2">
        <f t="shared" si="5"/>
        <v>0.52710326084406744</v>
      </c>
      <c r="AA22" s="2">
        <f>COUNTIF($G23:$G$107,AA$6)</f>
        <v>50</v>
      </c>
      <c r="AB22" s="2">
        <f t="shared" si="6"/>
        <v>0.45031455668410414</v>
      </c>
      <c r="AD22" s="2">
        <f>COUNTA($G23:$G$107)</f>
        <v>85</v>
      </c>
      <c r="AE22" s="2">
        <f t="shared" si="7"/>
        <v>0.97741781752817158</v>
      </c>
      <c r="AG22" s="2">
        <f t="shared" si="8"/>
        <v>0.16919485510105414</v>
      </c>
    </row>
    <row r="23" spans="3:33" x14ac:dyDescent="0.25">
      <c r="C23" s="2">
        <v>5.5</v>
      </c>
      <c r="D23" s="2">
        <v>2.2999999999999998</v>
      </c>
      <c r="E23" s="2">
        <v>4</v>
      </c>
      <c r="F23" s="2">
        <v>1.3</v>
      </c>
      <c r="G23" s="2" t="s">
        <v>10</v>
      </c>
      <c r="I23" s="2">
        <f>COUNTIF($G$8:$G23,I$6)</f>
        <v>0</v>
      </c>
      <c r="J23" s="2">
        <f t="shared" si="0"/>
        <v>0</v>
      </c>
      <c r="L23" s="2">
        <f>COUNTIF($G$8:$G23,L$6)</f>
        <v>16</v>
      </c>
      <c r="M23" s="2">
        <f t="shared" si="1"/>
        <v>0</v>
      </c>
      <c r="O23" s="2">
        <f>COUNTIF($G$8:$G23,O$6)</f>
        <v>0</v>
      </c>
      <c r="P23" s="2">
        <f t="shared" si="2"/>
        <v>0</v>
      </c>
      <c r="R23" s="2">
        <f>COUNTA(G$8:G23)</f>
        <v>16</v>
      </c>
      <c r="S23" s="2">
        <f t="shared" si="3"/>
        <v>0</v>
      </c>
      <c r="U23" s="2">
        <f>COUNTIF($G24:$G$107,U$6)</f>
        <v>0</v>
      </c>
      <c r="V23" s="2">
        <f t="shared" si="4"/>
        <v>0</v>
      </c>
      <c r="X23" s="2">
        <f>COUNTIF($G24:$G$107,X$6)</f>
        <v>34</v>
      </c>
      <c r="Y23" s="2">
        <f t="shared" si="5"/>
        <v>0.5281554258567418</v>
      </c>
      <c r="AA23" s="2">
        <f>COUNTIF($G24:$G$107,AA$6)</f>
        <v>50</v>
      </c>
      <c r="AB23" s="2">
        <f t="shared" si="6"/>
        <v>0.44551263869287833</v>
      </c>
      <c r="AD23" s="2">
        <f>COUNTA($G24:$G$107)</f>
        <v>84</v>
      </c>
      <c r="AE23" s="2">
        <f t="shared" si="7"/>
        <v>0.97366806454962007</v>
      </c>
      <c r="AG23" s="2">
        <f t="shared" si="8"/>
        <v>0.18211882577831917</v>
      </c>
    </row>
    <row r="24" spans="3:33" x14ac:dyDescent="0.25">
      <c r="C24" s="2">
        <v>5.7</v>
      </c>
      <c r="D24" s="2">
        <v>2.8</v>
      </c>
      <c r="E24" s="2">
        <v>4.5</v>
      </c>
      <c r="F24" s="2">
        <v>1.3</v>
      </c>
      <c r="G24" s="2" t="s">
        <v>10</v>
      </c>
      <c r="I24" s="2">
        <f>COUNTIF($G$8:$G24,I$6)</f>
        <v>0</v>
      </c>
      <c r="J24" s="2">
        <f t="shared" si="0"/>
        <v>0</v>
      </c>
      <c r="L24" s="2">
        <f>COUNTIF($G$8:$G24,L$6)</f>
        <v>17</v>
      </c>
      <c r="M24" s="2">
        <f t="shared" si="1"/>
        <v>0</v>
      </c>
      <c r="O24" s="2">
        <f>COUNTIF($G$8:$G24,O$6)</f>
        <v>0</v>
      </c>
      <c r="P24" s="2">
        <f t="shared" si="2"/>
        <v>0</v>
      </c>
      <c r="R24" s="2">
        <f>COUNTA(G$8:G24)</f>
        <v>17</v>
      </c>
      <c r="S24" s="2">
        <f t="shared" ref="S24:S87" si="9">J24+M24+P24</f>
        <v>0</v>
      </c>
      <c r="U24" s="2">
        <f>COUNTIF($G25:$G$107,U$6)</f>
        <v>0</v>
      </c>
      <c r="V24" s="2">
        <f t="shared" si="4"/>
        <v>0</v>
      </c>
      <c r="X24" s="2">
        <f>COUNTIF($G25:$G$107,X$6)</f>
        <v>33</v>
      </c>
      <c r="Y24" s="2">
        <f t="shared" si="5"/>
        <v>0.52905175054963316</v>
      </c>
      <c r="AA24" s="2">
        <f>COUNTIF($G25:$G$107,AA$6)</f>
        <v>50</v>
      </c>
      <c r="AB24" s="2">
        <f t="shared" si="6"/>
        <v>0.44047183227240966</v>
      </c>
      <c r="AD24" s="2">
        <f>COUNTA($G25:$G$107)</f>
        <v>83</v>
      </c>
      <c r="AE24" s="2">
        <f t="shared" ref="AE24:AE87" si="10">V24+Y24+AB24</f>
        <v>0.96952358282204276</v>
      </c>
      <c r="AG24" s="2">
        <f t="shared" ref="AG24:AG87" si="11">$B$6-(R24/$B$5)*S24-(AD24/$B$5)*AE24</f>
        <v>0.19529542625770457</v>
      </c>
    </row>
    <row r="25" spans="3:33" x14ac:dyDescent="0.25">
      <c r="C25" s="2">
        <v>6.6</v>
      </c>
      <c r="D25" s="2">
        <v>2.9</v>
      </c>
      <c r="E25" s="2">
        <v>4.5999999999999996</v>
      </c>
      <c r="F25" s="2">
        <v>1.3</v>
      </c>
      <c r="G25" s="2" t="s">
        <v>10</v>
      </c>
      <c r="I25" s="2">
        <f>COUNTIF($G$8:$G25,I$6)</f>
        <v>0</v>
      </c>
      <c r="J25" s="2">
        <f t="shared" si="0"/>
        <v>0</v>
      </c>
      <c r="L25" s="2">
        <f>COUNTIF($G$8:$G25,L$6)</f>
        <v>18</v>
      </c>
      <c r="M25" s="2">
        <f t="shared" si="1"/>
        <v>0</v>
      </c>
      <c r="O25" s="2">
        <f>COUNTIF($G$8:$G25,O$6)</f>
        <v>0</v>
      </c>
      <c r="P25" s="2">
        <f t="shared" si="2"/>
        <v>0</v>
      </c>
      <c r="R25" s="2">
        <f>COUNTA(G$8:G25)</f>
        <v>18</v>
      </c>
      <c r="S25" s="2">
        <f t="shared" si="9"/>
        <v>0</v>
      </c>
      <c r="U25" s="2">
        <f>COUNTIF($G26:$G$107,U$6)</f>
        <v>0</v>
      </c>
      <c r="V25" s="2">
        <f t="shared" si="4"/>
        <v>0</v>
      </c>
      <c r="X25" s="2">
        <f>COUNTIF($G26:$G$107,X$6)</f>
        <v>32</v>
      </c>
      <c r="Y25" s="2">
        <f t="shared" si="5"/>
        <v>0.52977639204608151</v>
      </c>
      <c r="AA25" s="2">
        <f>COUNTIF($G26:$G$107,AA$6)</f>
        <v>50</v>
      </c>
      <c r="AB25" s="2">
        <f t="shared" si="6"/>
        <v>0.43518037490448719</v>
      </c>
      <c r="AD25" s="2">
        <f>COUNTA($G26:$G$107)</f>
        <v>82</v>
      </c>
      <c r="AE25" s="2">
        <f t="shared" si="10"/>
        <v>0.96495676695056876</v>
      </c>
      <c r="AG25" s="2">
        <f t="shared" si="11"/>
        <v>0.20873545110053371</v>
      </c>
    </row>
    <row r="26" spans="3:33" x14ac:dyDescent="0.25">
      <c r="C26" s="2">
        <v>5.6</v>
      </c>
      <c r="D26" s="2">
        <v>2.9</v>
      </c>
      <c r="E26" s="2">
        <v>3.6</v>
      </c>
      <c r="F26" s="2">
        <v>1.3</v>
      </c>
      <c r="G26" s="2" t="s">
        <v>10</v>
      </c>
      <c r="I26" s="2">
        <f>COUNTIF($G$8:$G26,I$6)</f>
        <v>0</v>
      </c>
      <c r="J26" s="2">
        <f t="shared" ref="J26:J89" si="12">-IF(I26=0,0,(I26/$R26)*LOG(I26/$R26,2))</f>
        <v>0</v>
      </c>
      <c r="L26" s="2">
        <f>COUNTIF($G$8:$G26,L$6)</f>
        <v>19</v>
      </c>
      <c r="M26" s="2">
        <f t="shared" ref="M26:M89" si="13">-IF(L26=0,0,(L26/$R26)*LOG(L26/$R26,2))</f>
        <v>0</v>
      </c>
      <c r="O26" s="2">
        <f>COUNTIF($G$8:$G26,O$6)</f>
        <v>0</v>
      </c>
      <c r="P26" s="2">
        <f t="shared" ref="P26:P89" si="14">-IF(O26=0,0,(O26/$R26)*LOG(O26/$R26,2))</f>
        <v>0</v>
      </c>
      <c r="R26" s="2">
        <f>COUNTA(G$8:G26)</f>
        <v>19</v>
      </c>
      <c r="S26" s="2">
        <f t="shared" si="9"/>
        <v>0</v>
      </c>
      <c r="U26" s="2">
        <f>COUNTIF($G27:$G$107,U$6)</f>
        <v>0</v>
      </c>
      <c r="V26" s="2">
        <f t="shared" ref="V26:V89" si="15">-IF(U26=0,0,(U26/$AD26)*LOG(U26/$AD26,2))</f>
        <v>0</v>
      </c>
      <c r="X26" s="2">
        <f>COUNTIF($G27:$G$107,X$6)</f>
        <v>31</v>
      </c>
      <c r="Y26" s="2">
        <f t="shared" ref="Y26:Y89" si="16">-IF(X26=0,0,(X26/$AD26)*LOG(X26/$AD26,2))</f>
        <v>0.5303119070053115</v>
      </c>
      <c r="AA26" s="2">
        <f>COUNTIF($G27:$G$107,AA$6)</f>
        <v>50</v>
      </c>
      <c r="AB26" s="2">
        <f t="shared" ref="AB26:AB89" si="17">-IF(AA26=0,0,(AA26/$AD26)*LOG(AA26/$AD26,2))</f>
        <v>0.42962581056166677</v>
      </c>
      <c r="AD26" s="2">
        <f>COUNTA($G27:$G$107)</f>
        <v>81</v>
      </c>
      <c r="AE26" s="2">
        <f t="shared" si="10"/>
        <v>0.95993771756697832</v>
      </c>
      <c r="AG26" s="2">
        <f t="shared" si="11"/>
        <v>0.22245044877074749</v>
      </c>
    </row>
    <row r="27" spans="3:33" x14ac:dyDescent="0.25">
      <c r="C27" s="2">
        <v>6.1</v>
      </c>
      <c r="D27" s="2">
        <v>2.8</v>
      </c>
      <c r="E27" s="2">
        <v>4</v>
      </c>
      <c r="F27" s="2">
        <v>1.3</v>
      </c>
      <c r="G27" s="2" t="s">
        <v>10</v>
      </c>
      <c r="I27" s="2">
        <f>COUNTIF($G$8:$G27,I$6)</f>
        <v>0</v>
      </c>
      <c r="J27" s="2">
        <f t="shared" si="12"/>
        <v>0</v>
      </c>
      <c r="L27" s="2">
        <f>COUNTIF($G$8:$G27,L$6)</f>
        <v>20</v>
      </c>
      <c r="M27" s="2">
        <f t="shared" si="13"/>
        <v>0</v>
      </c>
      <c r="O27" s="2">
        <f>COUNTIF($G$8:$G27,O$6)</f>
        <v>0</v>
      </c>
      <c r="P27" s="2">
        <f t="shared" si="14"/>
        <v>0</v>
      </c>
      <c r="R27" s="2">
        <f>COUNTA(G$8:G27)</f>
        <v>20</v>
      </c>
      <c r="S27" s="2">
        <f t="shared" si="9"/>
        <v>0</v>
      </c>
      <c r="U27" s="2">
        <f>COUNTIF($G28:$G$107,U$6)</f>
        <v>0</v>
      </c>
      <c r="V27" s="2">
        <f t="shared" si="15"/>
        <v>0</v>
      </c>
      <c r="X27" s="2">
        <f>COUNTIF($G28:$G$107,X$6)</f>
        <v>30</v>
      </c>
      <c r="Y27" s="2">
        <f t="shared" si="16"/>
        <v>0.53063906222956636</v>
      </c>
      <c r="AA27" s="2">
        <f>COUNTIF($G28:$G$107,AA$6)</f>
        <v>50</v>
      </c>
      <c r="AB27" s="2">
        <f t="shared" si="17"/>
        <v>0.42379494069539858</v>
      </c>
      <c r="AD27" s="2">
        <f>COUNTA($G28:$G$107)</f>
        <v>80</v>
      </c>
      <c r="AE27" s="2">
        <f t="shared" si="10"/>
        <v>0.95443400292496494</v>
      </c>
      <c r="AG27" s="2">
        <f t="shared" si="11"/>
        <v>0.23645279766002802</v>
      </c>
    </row>
    <row r="28" spans="3:33" x14ac:dyDescent="0.25">
      <c r="C28" s="2">
        <v>6.4</v>
      </c>
      <c r="D28" s="2">
        <v>2.9</v>
      </c>
      <c r="E28" s="2">
        <v>4.3</v>
      </c>
      <c r="F28" s="2">
        <v>1.3</v>
      </c>
      <c r="G28" s="2" t="s">
        <v>10</v>
      </c>
      <c r="I28" s="2">
        <f>COUNTIF($G$8:$G28,I$6)</f>
        <v>0</v>
      </c>
      <c r="J28" s="2">
        <f t="shared" si="12"/>
        <v>0</v>
      </c>
      <c r="L28" s="2">
        <f>COUNTIF($G$8:$G28,L$6)</f>
        <v>21</v>
      </c>
      <c r="M28" s="2">
        <f t="shared" si="13"/>
        <v>0</v>
      </c>
      <c r="O28" s="2">
        <f>COUNTIF($G$8:$G28,O$6)</f>
        <v>0</v>
      </c>
      <c r="P28" s="2">
        <f t="shared" si="14"/>
        <v>0</v>
      </c>
      <c r="R28" s="2">
        <f>COUNTA(G$8:G28)</f>
        <v>21</v>
      </c>
      <c r="S28" s="2">
        <f t="shared" si="9"/>
        <v>0</v>
      </c>
      <c r="U28" s="2">
        <f>COUNTIF($G29:$G$107,U$6)</f>
        <v>0</v>
      </c>
      <c r="V28" s="2">
        <f t="shared" si="15"/>
        <v>0</v>
      </c>
      <c r="X28" s="2">
        <f>COUNTIF($G29:$G$107,X$6)</f>
        <v>29</v>
      </c>
      <c r="Y28" s="2">
        <f t="shared" si="16"/>
        <v>0.53073661820805562</v>
      </c>
      <c r="AA28" s="2">
        <f>COUNTIF($G29:$G$107,AA$6)</f>
        <v>50</v>
      </c>
      <c r="AB28" s="2">
        <f t="shared" si="17"/>
        <v>0.41767377114074572</v>
      </c>
      <c r="AD28" s="2">
        <f>COUNTA($G29:$G$107)</f>
        <v>79</v>
      </c>
      <c r="AE28" s="2">
        <f t="shared" si="10"/>
        <v>0.9484103893488014</v>
      </c>
      <c r="AG28" s="2">
        <f t="shared" si="11"/>
        <v>0.2507557924144469</v>
      </c>
    </row>
    <row r="29" spans="3:33" x14ac:dyDescent="0.25">
      <c r="C29" s="2">
        <v>6.3</v>
      </c>
      <c r="D29" s="2">
        <v>2.2999999999999998</v>
      </c>
      <c r="E29" s="2">
        <v>4.4000000000000004</v>
      </c>
      <c r="F29" s="2">
        <v>1.3</v>
      </c>
      <c r="G29" s="2" t="s">
        <v>10</v>
      </c>
      <c r="I29" s="2">
        <f>COUNTIF($G$8:$G29,I$6)</f>
        <v>0</v>
      </c>
      <c r="J29" s="2">
        <f t="shared" si="12"/>
        <v>0</v>
      </c>
      <c r="L29" s="2">
        <f>COUNTIF($G$8:$G29,L$6)</f>
        <v>22</v>
      </c>
      <c r="M29" s="2">
        <f t="shared" si="13"/>
        <v>0</v>
      </c>
      <c r="O29" s="2">
        <f>COUNTIF($G$8:$G29,O$6)</f>
        <v>0</v>
      </c>
      <c r="P29" s="2">
        <f t="shared" si="14"/>
        <v>0</v>
      </c>
      <c r="R29" s="2">
        <f>COUNTA(G$8:G29)</f>
        <v>22</v>
      </c>
      <c r="S29" s="2">
        <f t="shared" si="9"/>
        <v>0</v>
      </c>
      <c r="U29" s="2">
        <f>COUNTIF($G30:$G$107,U$6)</f>
        <v>0</v>
      </c>
      <c r="V29" s="2">
        <f t="shared" si="15"/>
        <v>0</v>
      </c>
      <c r="X29" s="2">
        <f>COUNTIF($G30:$G$107,X$6)</f>
        <v>28</v>
      </c>
      <c r="Y29" s="2">
        <f t="shared" si="16"/>
        <v>0.53058108090423128</v>
      </c>
      <c r="AA29" s="2">
        <f>COUNTIF($G30:$G$107,AA$6)</f>
        <v>50</v>
      </c>
      <c r="AB29" s="2">
        <f t="shared" si="17"/>
        <v>0.41124745454328437</v>
      </c>
      <c r="AD29" s="2">
        <f>COUNTA($G30:$G$107)</f>
        <v>78</v>
      </c>
      <c r="AE29" s="2">
        <f t="shared" si="10"/>
        <v>0.94182853544751566</v>
      </c>
      <c r="AG29" s="2">
        <f t="shared" si="11"/>
        <v>0.2653737423509378</v>
      </c>
    </row>
    <row r="30" spans="3:33" x14ac:dyDescent="0.25">
      <c r="C30" s="2">
        <v>5.6</v>
      </c>
      <c r="D30" s="2">
        <v>3</v>
      </c>
      <c r="E30" s="2">
        <v>4.0999999999999996</v>
      </c>
      <c r="F30" s="2">
        <v>1.3</v>
      </c>
      <c r="G30" s="2" t="s">
        <v>10</v>
      </c>
      <c r="I30" s="2">
        <f>COUNTIF($G$8:$G30,I$6)</f>
        <v>0</v>
      </c>
      <c r="J30" s="2">
        <f t="shared" si="12"/>
        <v>0</v>
      </c>
      <c r="L30" s="2">
        <f>COUNTIF($G$8:$G30,L$6)</f>
        <v>23</v>
      </c>
      <c r="M30" s="2">
        <f t="shared" si="13"/>
        <v>0</v>
      </c>
      <c r="O30" s="2">
        <f>COUNTIF($G$8:$G30,O$6)</f>
        <v>0</v>
      </c>
      <c r="P30" s="2">
        <f t="shared" si="14"/>
        <v>0</v>
      </c>
      <c r="R30" s="2">
        <f>COUNTA(G$8:G30)</f>
        <v>23</v>
      </c>
      <c r="S30" s="2">
        <f t="shared" si="9"/>
        <v>0</v>
      </c>
      <c r="U30" s="2">
        <f>COUNTIF($G31:$G$107,U$6)</f>
        <v>0</v>
      </c>
      <c r="V30" s="2">
        <f t="shared" si="15"/>
        <v>0</v>
      </c>
      <c r="X30" s="2">
        <f>COUNTIF($G31:$G$107,X$6)</f>
        <v>27</v>
      </c>
      <c r="Y30" s="2">
        <f t="shared" si="16"/>
        <v>0.5301464161084245</v>
      </c>
      <c r="AA30" s="2">
        <f>COUNTIF($G31:$G$107,AA$6)</f>
        <v>50</v>
      </c>
      <c r="AB30" s="2">
        <f t="shared" si="17"/>
        <v>0.40450022787024459</v>
      </c>
      <c r="AD30" s="2">
        <f>COUNTA($G31:$G$107)</f>
        <v>77</v>
      </c>
      <c r="AE30" s="2">
        <f t="shared" si="10"/>
        <v>0.93464664397866914</v>
      </c>
      <c r="AG30" s="2">
        <f t="shared" si="11"/>
        <v>0.28032208413642479</v>
      </c>
    </row>
    <row r="31" spans="3:33" s="4" customFormat="1" x14ac:dyDescent="0.25">
      <c r="C31" s="4">
        <v>5.5</v>
      </c>
      <c r="D31" s="4">
        <v>2.5</v>
      </c>
      <c r="E31" s="4">
        <v>4</v>
      </c>
      <c r="F31" s="4">
        <v>1.3</v>
      </c>
      <c r="G31" s="4" t="s">
        <v>10</v>
      </c>
      <c r="H31" s="7"/>
      <c r="I31" s="4">
        <f>COUNTIF($G$8:$G31,I$6)</f>
        <v>0</v>
      </c>
      <c r="J31" s="4">
        <f t="shared" si="12"/>
        <v>0</v>
      </c>
      <c r="L31" s="4">
        <f>COUNTIF($G$8:$G31,L$6)</f>
        <v>24</v>
      </c>
      <c r="M31" s="4">
        <f t="shared" si="13"/>
        <v>0</v>
      </c>
      <c r="O31" s="4">
        <f>COUNTIF($G$8:$G31,O$6)</f>
        <v>0</v>
      </c>
      <c r="P31" s="4">
        <f t="shared" si="14"/>
        <v>0</v>
      </c>
      <c r="R31" s="4">
        <f>COUNTA(G$8:G31)</f>
        <v>24</v>
      </c>
      <c r="S31" s="2">
        <f t="shared" si="9"/>
        <v>0</v>
      </c>
      <c r="T31" s="7"/>
      <c r="U31" s="4">
        <f>COUNTIF($G32:$G$107,U$6)</f>
        <v>0</v>
      </c>
      <c r="V31" s="4">
        <f t="shared" si="15"/>
        <v>0</v>
      </c>
      <c r="X31" s="4">
        <f>COUNTIF($G32:$G$107,X$6)</f>
        <v>26</v>
      </c>
      <c r="Y31" s="4">
        <f t="shared" si="16"/>
        <v>0.52940371944558984</v>
      </c>
      <c r="AA31" s="4">
        <f>COUNTIF($G32:$G$107,AA$6)</f>
        <v>50</v>
      </c>
      <c r="AB31" s="4">
        <f t="shared" si="17"/>
        <v>0.39741534451898736</v>
      </c>
      <c r="AD31" s="4">
        <f>COUNTA($G32:$G$107)</f>
        <v>76</v>
      </c>
      <c r="AE31" s="2">
        <f t="shared" si="10"/>
        <v>0.92681906396457725</v>
      </c>
      <c r="AF31" s="7"/>
      <c r="AG31" s="2">
        <f t="shared" si="11"/>
        <v>0.29561751138692127</v>
      </c>
    </row>
    <row r="32" spans="3:33" s="4" customFormat="1" x14ac:dyDescent="0.25">
      <c r="C32" s="4">
        <v>5.6</v>
      </c>
      <c r="D32" s="4">
        <v>2.7</v>
      </c>
      <c r="E32" s="4">
        <v>4.2</v>
      </c>
      <c r="F32" s="4">
        <v>1.3</v>
      </c>
      <c r="G32" s="4" t="s">
        <v>10</v>
      </c>
      <c r="H32" s="7"/>
      <c r="I32" s="4">
        <f>COUNTIF($G$8:$G32,I$6)</f>
        <v>0</v>
      </c>
      <c r="J32" s="4">
        <f t="shared" si="12"/>
        <v>0</v>
      </c>
      <c r="L32" s="4">
        <f>COUNTIF($G$8:$G32,L$6)</f>
        <v>25</v>
      </c>
      <c r="M32" s="4">
        <f t="shared" si="13"/>
        <v>0</v>
      </c>
      <c r="O32" s="4">
        <f>COUNTIF($G$8:$G32,O$6)</f>
        <v>0</v>
      </c>
      <c r="P32" s="4">
        <f t="shared" si="14"/>
        <v>0</v>
      </c>
      <c r="R32" s="4">
        <f>COUNTA(G$8:G32)</f>
        <v>25</v>
      </c>
      <c r="S32" s="2">
        <f t="shared" si="9"/>
        <v>0</v>
      </c>
      <c r="T32" s="7"/>
      <c r="U32" s="4">
        <f>COUNTIF($G33:$G$107,U$6)</f>
        <v>0</v>
      </c>
      <c r="V32" s="4">
        <f t="shared" si="15"/>
        <v>0</v>
      </c>
      <c r="X32" s="4">
        <f>COUNTIF($G33:$G$107,X$6)</f>
        <v>25</v>
      </c>
      <c r="Y32" s="4">
        <f t="shared" si="16"/>
        <v>0.52832083357371873</v>
      </c>
      <c r="AA32" s="4">
        <f>COUNTIF($G33:$G$107,AA$6)</f>
        <v>50</v>
      </c>
      <c r="AB32" s="4">
        <f t="shared" si="17"/>
        <v>0.38997500048077083</v>
      </c>
      <c r="AD32" s="4">
        <f>COUNTA($G33:$G$107)</f>
        <v>75</v>
      </c>
      <c r="AE32" s="2">
        <f t="shared" si="10"/>
        <v>0.91829583405448956</v>
      </c>
      <c r="AF32" s="7"/>
      <c r="AG32" s="2">
        <f t="shared" si="11"/>
        <v>0.31127812445913283</v>
      </c>
    </row>
    <row r="33" spans="3:33" x14ac:dyDescent="0.25">
      <c r="C33" s="2">
        <v>5.7</v>
      </c>
      <c r="D33" s="2">
        <v>2.9</v>
      </c>
      <c r="E33" s="2">
        <v>4.2</v>
      </c>
      <c r="F33" s="2">
        <v>1.3</v>
      </c>
      <c r="G33" s="2" t="s">
        <v>10</v>
      </c>
      <c r="I33" s="2">
        <f>COUNTIF($G$8:$G33,I$6)</f>
        <v>0</v>
      </c>
      <c r="J33" s="2">
        <f t="shared" si="12"/>
        <v>0</v>
      </c>
      <c r="L33" s="2">
        <f>COUNTIF($G$8:$G33,L$6)</f>
        <v>26</v>
      </c>
      <c r="M33" s="2">
        <f t="shared" si="13"/>
        <v>0</v>
      </c>
      <c r="O33" s="2">
        <f>COUNTIF($G$8:$G33,O$6)</f>
        <v>0</v>
      </c>
      <c r="P33" s="2">
        <f t="shared" si="14"/>
        <v>0</v>
      </c>
      <c r="R33" s="2">
        <f>COUNTA(G$8:G33)</f>
        <v>26</v>
      </c>
      <c r="S33" s="2">
        <f t="shared" si="9"/>
        <v>0</v>
      </c>
      <c r="U33" s="2">
        <f>COUNTIF($G34:$G$107,U$6)</f>
        <v>0</v>
      </c>
      <c r="V33" s="2">
        <f t="shared" si="15"/>
        <v>0</v>
      </c>
      <c r="X33" s="2">
        <f>COUNTIF($G34:$G$107,X$6)</f>
        <v>24</v>
      </c>
      <c r="Y33" s="2">
        <f t="shared" si="16"/>
        <v>0.52686190213225736</v>
      </c>
      <c r="AA33" s="2">
        <f>COUNTIF($G34:$G$107,AA$6)</f>
        <v>50</v>
      </c>
      <c r="AB33" s="2">
        <f t="shared" si="17"/>
        <v>0.38216025395555758</v>
      </c>
      <c r="AD33" s="2">
        <f>COUNTA($G34:$G$107)</f>
        <v>74</v>
      </c>
      <c r="AE33" s="2">
        <f t="shared" si="10"/>
        <v>0.90902215608781489</v>
      </c>
      <c r="AG33" s="2">
        <f t="shared" si="11"/>
        <v>0.32732360449501696</v>
      </c>
    </row>
    <row r="34" spans="3:33" x14ac:dyDescent="0.25">
      <c r="C34" s="2">
        <v>6.2</v>
      </c>
      <c r="D34" s="2">
        <v>2.9</v>
      </c>
      <c r="E34" s="2">
        <v>4.3</v>
      </c>
      <c r="F34" s="2">
        <v>1.3</v>
      </c>
      <c r="G34" s="2" t="s">
        <v>10</v>
      </c>
      <c r="I34" s="2">
        <f>COUNTIF($G$8:$G34,I$6)</f>
        <v>0</v>
      </c>
      <c r="J34" s="2">
        <f t="shared" si="12"/>
        <v>0</v>
      </c>
      <c r="L34" s="2">
        <f>COUNTIF($G$8:$G34,L$6)</f>
        <v>27</v>
      </c>
      <c r="M34" s="2">
        <f t="shared" si="13"/>
        <v>0</v>
      </c>
      <c r="O34" s="2">
        <f>COUNTIF($G$8:$G34,O$6)</f>
        <v>0</v>
      </c>
      <c r="P34" s="2">
        <f t="shared" si="14"/>
        <v>0</v>
      </c>
      <c r="R34" s="2">
        <f>COUNTA(G$8:G34)</f>
        <v>27</v>
      </c>
      <c r="S34" s="2">
        <f t="shared" si="9"/>
        <v>0</v>
      </c>
      <c r="U34" s="2">
        <f>COUNTIF($G35:$G$107,U$6)</f>
        <v>0</v>
      </c>
      <c r="V34" s="2">
        <f t="shared" si="15"/>
        <v>0</v>
      </c>
      <c r="X34" s="2">
        <f>COUNTIF($G35:$G$107,X$6)</f>
        <v>23</v>
      </c>
      <c r="Y34" s="2">
        <f t="shared" si="16"/>
        <v>0.52498684746478219</v>
      </c>
      <c r="AA34" s="2">
        <f>COUNTIF($G35:$G$107,AA$6)</f>
        <v>50</v>
      </c>
      <c r="AB34" s="2">
        <f t="shared" si="17"/>
        <v>0.37395093774335103</v>
      </c>
      <c r="AD34" s="2">
        <f>COUNTA($G35:$G$107)</f>
        <v>73</v>
      </c>
      <c r="AE34" s="2">
        <f t="shared" si="10"/>
        <v>0.89893778520813328</v>
      </c>
      <c r="AG34" s="2">
        <f t="shared" si="11"/>
        <v>0.34377541679806267</v>
      </c>
    </row>
    <row r="35" spans="3:33" x14ac:dyDescent="0.25">
      <c r="C35" s="2">
        <v>5.7</v>
      </c>
      <c r="D35" s="2">
        <v>2.8</v>
      </c>
      <c r="E35" s="2">
        <v>4.0999999999999996</v>
      </c>
      <c r="F35" s="2">
        <v>1.3</v>
      </c>
      <c r="G35" s="2" t="s">
        <v>10</v>
      </c>
      <c r="I35" s="2">
        <f>COUNTIF($G$8:$G35,I$6)</f>
        <v>0</v>
      </c>
      <c r="J35" s="2">
        <f t="shared" si="12"/>
        <v>0</v>
      </c>
      <c r="L35" s="2">
        <f>COUNTIF($G$8:$G35,L$6)</f>
        <v>28</v>
      </c>
      <c r="M35" s="2">
        <f t="shared" si="13"/>
        <v>0</v>
      </c>
      <c r="O35" s="2">
        <f>COUNTIF($G$8:$G35,O$6)</f>
        <v>0</v>
      </c>
      <c r="P35" s="2">
        <f t="shared" si="14"/>
        <v>0</v>
      </c>
      <c r="R35" s="2">
        <f>COUNTA(G$8:G35)</f>
        <v>28</v>
      </c>
      <c r="S35" s="2">
        <f t="shared" si="9"/>
        <v>0</v>
      </c>
      <c r="U35" s="2">
        <f>COUNTIF($G36:$G$107,U$6)</f>
        <v>0</v>
      </c>
      <c r="V35" s="2">
        <f t="shared" si="15"/>
        <v>0</v>
      </c>
      <c r="X35" s="2">
        <f>COUNTIF($G36:$G$107,X$6)</f>
        <v>22</v>
      </c>
      <c r="Y35" s="2">
        <f t="shared" si="16"/>
        <v>0.52265075585708809</v>
      </c>
      <c r="AA35" s="2">
        <f>COUNTIF($G36:$G$107,AA$6)</f>
        <v>50</v>
      </c>
      <c r="AB35" s="2">
        <f t="shared" si="17"/>
        <v>0.36532556365804708</v>
      </c>
      <c r="AD35" s="2">
        <f>COUNTA($G36:$G$107)</f>
        <v>72</v>
      </c>
      <c r="AE35" s="2">
        <f t="shared" si="10"/>
        <v>0.88797631951513512</v>
      </c>
      <c r="AG35" s="2">
        <f t="shared" si="11"/>
        <v>0.36065704994910275</v>
      </c>
    </row>
    <row r="36" spans="3:33" x14ac:dyDescent="0.25">
      <c r="C36" s="2">
        <v>7</v>
      </c>
      <c r="D36" s="2">
        <v>3.2</v>
      </c>
      <c r="E36" s="2">
        <v>4.7</v>
      </c>
      <c r="F36" s="2">
        <v>1.4</v>
      </c>
      <c r="G36" s="2" t="s">
        <v>10</v>
      </c>
      <c r="I36" s="2">
        <f>COUNTIF($G$8:$G36,I$6)</f>
        <v>0</v>
      </c>
      <c r="J36" s="2">
        <f t="shared" si="12"/>
        <v>0</v>
      </c>
      <c r="L36" s="2">
        <f>COUNTIF($G$8:$G36,L$6)</f>
        <v>29</v>
      </c>
      <c r="M36" s="2">
        <f t="shared" si="13"/>
        <v>0</v>
      </c>
      <c r="O36" s="2">
        <f>COUNTIF($G$8:$G36,O$6)</f>
        <v>0</v>
      </c>
      <c r="P36" s="2">
        <f t="shared" si="14"/>
        <v>0</v>
      </c>
      <c r="R36" s="2">
        <f>COUNTA(G$8:G36)</f>
        <v>29</v>
      </c>
      <c r="S36" s="2">
        <f t="shared" si="9"/>
        <v>0</v>
      </c>
      <c r="U36" s="2">
        <f>COUNTIF($G37:$G$107,U$6)</f>
        <v>0</v>
      </c>
      <c r="V36" s="2">
        <f t="shared" si="15"/>
        <v>0</v>
      </c>
      <c r="X36" s="2">
        <f>COUNTIF($G37:$G$107,X$6)</f>
        <v>21</v>
      </c>
      <c r="Y36" s="2">
        <f t="shared" si="16"/>
        <v>0.51980314973583597</v>
      </c>
      <c r="AA36" s="2">
        <f>COUNTIF($G37:$G$107,AA$6)</f>
        <v>50</v>
      </c>
      <c r="AB36" s="2">
        <f t="shared" si="17"/>
        <v>0.35626121811968836</v>
      </c>
      <c r="AD36" s="2">
        <f>COUNTA($G37:$G$107)</f>
        <v>71</v>
      </c>
      <c r="AE36" s="2">
        <f t="shared" si="10"/>
        <v>0.87606436785552433</v>
      </c>
      <c r="AG36" s="2">
        <f t="shared" si="11"/>
        <v>0.37799429882257773</v>
      </c>
    </row>
    <row r="37" spans="3:33" x14ac:dyDescent="0.25">
      <c r="C37" s="2">
        <v>5.2</v>
      </c>
      <c r="D37" s="2">
        <v>2.7</v>
      </c>
      <c r="E37" s="2">
        <v>3.9</v>
      </c>
      <c r="F37" s="2">
        <v>1.4</v>
      </c>
      <c r="G37" s="2" t="s">
        <v>10</v>
      </c>
      <c r="I37" s="2">
        <f>COUNTIF($G$8:$G37,I$6)</f>
        <v>0</v>
      </c>
      <c r="J37" s="2">
        <f t="shared" si="12"/>
        <v>0</v>
      </c>
      <c r="L37" s="2">
        <f>COUNTIF($G$8:$G37,L$6)</f>
        <v>30</v>
      </c>
      <c r="M37" s="2">
        <f t="shared" si="13"/>
        <v>0</v>
      </c>
      <c r="O37" s="2">
        <f>COUNTIF($G$8:$G37,O$6)</f>
        <v>0</v>
      </c>
      <c r="P37" s="2">
        <f t="shared" si="14"/>
        <v>0</v>
      </c>
      <c r="R37" s="2">
        <f>COUNTA(G$8:G37)</f>
        <v>30</v>
      </c>
      <c r="S37" s="2">
        <f t="shared" si="9"/>
        <v>0</v>
      </c>
      <c r="U37" s="2">
        <f>COUNTIF($G38:$G$107,U$6)</f>
        <v>0</v>
      </c>
      <c r="V37" s="2">
        <f t="shared" si="15"/>
        <v>0</v>
      </c>
      <c r="X37" s="2">
        <f>COUNTIF($G38:$G$107,X$6)</f>
        <v>20</v>
      </c>
      <c r="Y37" s="2">
        <f t="shared" si="16"/>
        <v>0.51638712058788683</v>
      </c>
      <c r="AA37" s="2">
        <f>COUNTIF($G38:$G$107,AA$6)</f>
        <v>50</v>
      </c>
      <c r="AB37" s="2">
        <f t="shared" si="17"/>
        <v>0.34673344797874411</v>
      </c>
      <c r="AD37" s="2">
        <f>COUNTA($G38:$G$107)</f>
        <v>70</v>
      </c>
      <c r="AE37" s="2">
        <f t="shared" si="10"/>
        <v>0.863120568566631</v>
      </c>
      <c r="AG37" s="2">
        <f t="shared" si="11"/>
        <v>0.3958156020033583</v>
      </c>
    </row>
    <row r="38" spans="3:33" x14ac:dyDescent="0.25">
      <c r="C38" s="2">
        <v>6.1</v>
      </c>
      <c r="D38" s="2">
        <v>2.9</v>
      </c>
      <c r="E38" s="2">
        <v>4.7</v>
      </c>
      <c r="F38" s="2">
        <v>1.4</v>
      </c>
      <c r="G38" s="2" t="s">
        <v>10</v>
      </c>
      <c r="I38" s="2">
        <f>COUNTIF($G$8:$G38,I$6)</f>
        <v>0</v>
      </c>
      <c r="J38" s="2">
        <f t="shared" si="12"/>
        <v>0</v>
      </c>
      <c r="L38" s="2">
        <f>COUNTIF($G$8:$G38,L$6)</f>
        <v>31</v>
      </c>
      <c r="M38" s="2">
        <f t="shared" si="13"/>
        <v>0</v>
      </c>
      <c r="O38" s="2">
        <f>COUNTIF($G$8:$G38,O$6)</f>
        <v>0</v>
      </c>
      <c r="P38" s="2">
        <f t="shared" si="14"/>
        <v>0</v>
      </c>
      <c r="R38" s="2">
        <f>COUNTA(G$8:G38)</f>
        <v>31</v>
      </c>
      <c r="S38" s="2">
        <f t="shared" si="9"/>
        <v>0</v>
      </c>
      <c r="U38" s="2">
        <f>COUNTIF($G39:$G$107,U$6)</f>
        <v>0</v>
      </c>
      <c r="V38" s="2">
        <f t="shared" si="15"/>
        <v>0</v>
      </c>
      <c r="X38" s="2">
        <f>COUNTIF($G39:$G$107,X$6)</f>
        <v>19</v>
      </c>
      <c r="Y38" s="2">
        <f t="shared" si="16"/>
        <v>0.51233828874430565</v>
      </c>
      <c r="AA38" s="2">
        <f>COUNTIF($G39:$G$107,AA$6)</f>
        <v>50</v>
      </c>
      <c r="AB38" s="2">
        <f t="shared" si="17"/>
        <v>0.33671613550974228</v>
      </c>
      <c r="AD38" s="2">
        <f>COUNTA($G39:$G$107)</f>
        <v>69</v>
      </c>
      <c r="AE38" s="2">
        <f t="shared" si="10"/>
        <v>0.84905442425404787</v>
      </c>
      <c r="AG38" s="2">
        <f t="shared" si="11"/>
        <v>0.41415244726470701</v>
      </c>
    </row>
    <row r="39" spans="3:33" x14ac:dyDescent="0.25">
      <c r="C39" s="2">
        <v>6.7</v>
      </c>
      <c r="D39" s="2">
        <v>3.1</v>
      </c>
      <c r="E39" s="2">
        <v>4.4000000000000004</v>
      </c>
      <c r="F39" s="2">
        <v>1.4</v>
      </c>
      <c r="G39" s="2" t="s">
        <v>10</v>
      </c>
      <c r="I39" s="2">
        <f>COUNTIF($G$8:$G39,I$6)</f>
        <v>0</v>
      </c>
      <c r="J39" s="2">
        <f t="shared" si="12"/>
        <v>0</v>
      </c>
      <c r="L39" s="2">
        <f>COUNTIF($G$8:$G39,L$6)</f>
        <v>32</v>
      </c>
      <c r="M39" s="2">
        <f t="shared" si="13"/>
        <v>0</v>
      </c>
      <c r="O39" s="2">
        <f>COUNTIF($G$8:$G39,O$6)</f>
        <v>0</v>
      </c>
      <c r="P39" s="2">
        <f t="shared" si="14"/>
        <v>0</v>
      </c>
      <c r="R39" s="2">
        <f>COUNTA(G$8:G39)</f>
        <v>32</v>
      </c>
      <c r="S39" s="2">
        <f t="shared" si="9"/>
        <v>0</v>
      </c>
      <c r="U39" s="2">
        <f>COUNTIF($G40:$G$107,U$6)</f>
        <v>0</v>
      </c>
      <c r="V39" s="2">
        <f t="shared" si="15"/>
        <v>0</v>
      </c>
      <c r="X39" s="2">
        <f>COUNTIF($G40:$G$107,X$6)</f>
        <v>18</v>
      </c>
      <c r="Y39" s="2">
        <f t="shared" si="16"/>
        <v>0.50758354583153664</v>
      </c>
      <c r="AA39" s="2">
        <f>COUNTIF($G40:$G$107,AA$6)</f>
        <v>50</v>
      </c>
      <c r="AB39" s="2">
        <f t="shared" si="17"/>
        <v>0.3261813613791284</v>
      </c>
      <c r="AD39" s="2">
        <f>COUNTA($G40:$G$107)</f>
        <v>68</v>
      </c>
      <c r="AE39" s="2">
        <f t="shared" si="10"/>
        <v>0.83376490721066499</v>
      </c>
      <c r="AG39" s="2">
        <f t="shared" si="11"/>
        <v>0.4330398630967478</v>
      </c>
    </row>
    <row r="40" spans="3:33" x14ac:dyDescent="0.25">
      <c r="C40" s="2">
        <v>6.6</v>
      </c>
      <c r="D40" s="2">
        <v>3</v>
      </c>
      <c r="E40" s="2">
        <v>4.4000000000000004</v>
      </c>
      <c r="F40" s="2">
        <v>1.4</v>
      </c>
      <c r="G40" s="2" t="s">
        <v>10</v>
      </c>
      <c r="I40" s="2">
        <f>COUNTIF($G$8:$G40,I$6)</f>
        <v>0</v>
      </c>
      <c r="J40" s="2">
        <f t="shared" si="12"/>
        <v>0</v>
      </c>
      <c r="L40" s="2">
        <f>COUNTIF($G$8:$G40,L$6)</f>
        <v>33</v>
      </c>
      <c r="M40" s="2">
        <f t="shared" si="13"/>
        <v>0</v>
      </c>
      <c r="O40" s="2">
        <f>COUNTIF($G$8:$G40,O$6)</f>
        <v>0</v>
      </c>
      <c r="P40" s="2">
        <f t="shared" si="14"/>
        <v>0</v>
      </c>
      <c r="R40" s="2">
        <f>COUNTA(G$8:G40)</f>
        <v>33</v>
      </c>
      <c r="S40" s="2">
        <f t="shared" si="9"/>
        <v>0</v>
      </c>
      <c r="U40" s="2">
        <f>COUNTIF($G41:$G$107,U$6)</f>
        <v>0</v>
      </c>
      <c r="V40" s="2">
        <f t="shared" si="15"/>
        <v>0</v>
      </c>
      <c r="X40" s="2">
        <f>COUNTIF($G41:$G$107,X$6)</f>
        <v>17</v>
      </c>
      <c r="Y40" s="2">
        <f t="shared" si="16"/>
        <v>0.50203952144069197</v>
      </c>
      <c r="AA40" s="2">
        <f>COUNTIF($G41:$G$107,AA$6)</f>
        <v>50</v>
      </c>
      <c r="AB40" s="2">
        <f t="shared" si="17"/>
        <v>0.31509925424108037</v>
      </c>
      <c r="AD40" s="2">
        <f>COUNTA($G41:$G$107)</f>
        <v>67</v>
      </c>
      <c r="AE40" s="2">
        <f t="shared" si="10"/>
        <v>0.81713877568177229</v>
      </c>
      <c r="AG40" s="2">
        <f t="shared" si="11"/>
        <v>0.4525170202932125</v>
      </c>
    </row>
    <row r="41" spans="3:33" x14ac:dyDescent="0.25">
      <c r="C41" s="2">
        <v>6.8</v>
      </c>
      <c r="D41" s="2">
        <v>2.8</v>
      </c>
      <c r="E41" s="2">
        <v>4.8</v>
      </c>
      <c r="F41" s="2">
        <v>1.4</v>
      </c>
      <c r="G41" s="2" t="s">
        <v>10</v>
      </c>
      <c r="I41" s="2">
        <f>COUNTIF($G$8:$G41,I$6)</f>
        <v>0</v>
      </c>
      <c r="J41" s="2">
        <f t="shared" si="12"/>
        <v>0</v>
      </c>
      <c r="L41" s="2">
        <f>COUNTIF($G$8:$G41,L$6)</f>
        <v>34</v>
      </c>
      <c r="M41" s="2">
        <f t="shared" si="13"/>
        <v>0</v>
      </c>
      <c r="O41" s="2">
        <f>COUNTIF($G$8:$G41,O$6)</f>
        <v>0</v>
      </c>
      <c r="P41" s="2">
        <f t="shared" si="14"/>
        <v>0</v>
      </c>
      <c r="R41" s="2">
        <f>COUNTA(G$8:G41)</f>
        <v>34</v>
      </c>
      <c r="S41" s="2">
        <f t="shared" si="9"/>
        <v>0</v>
      </c>
      <c r="U41" s="2">
        <f>COUNTIF($G42:$G$107,U$6)</f>
        <v>0</v>
      </c>
      <c r="V41" s="2">
        <f t="shared" si="15"/>
        <v>0</v>
      </c>
      <c r="X41" s="2">
        <f>COUNTIF($G42:$G$107,X$6)</f>
        <v>16</v>
      </c>
      <c r="Y41" s="2">
        <f t="shared" si="16"/>
        <v>0.49561069560204934</v>
      </c>
      <c r="AA41" s="2">
        <f>COUNTIF($G42:$G$107,AA$6)</f>
        <v>50</v>
      </c>
      <c r="AB41" s="2">
        <f t="shared" si="17"/>
        <v>0.30343782544221876</v>
      </c>
      <c r="AD41" s="2">
        <f>COUNTA($G42:$G$107)</f>
        <v>66</v>
      </c>
      <c r="AE41" s="2">
        <f t="shared" si="10"/>
        <v>0.79904852104426816</v>
      </c>
      <c r="AG41" s="2">
        <f t="shared" si="11"/>
        <v>0.472627976110783</v>
      </c>
    </row>
    <row r="42" spans="3:33" x14ac:dyDescent="0.25">
      <c r="C42" s="2">
        <v>6.1</v>
      </c>
      <c r="D42" s="2">
        <v>3</v>
      </c>
      <c r="E42" s="2">
        <v>4.5999999999999996</v>
      </c>
      <c r="F42" s="2">
        <v>1.4</v>
      </c>
      <c r="G42" s="2" t="s">
        <v>10</v>
      </c>
      <c r="I42" s="2">
        <f>COUNTIF($G$8:$G42,I$6)</f>
        <v>0</v>
      </c>
      <c r="J42" s="2">
        <f t="shared" si="12"/>
        <v>0</v>
      </c>
      <c r="L42" s="2">
        <f>COUNTIF($G$8:$G42,L$6)</f>
        <v>35</v>
      </c>
      <c r="M42" s="2">
        <f t="shared" si="13"/>
        <v>0</v>
      </c>
      <c r="O42" s="2">
        <f>COUNTIF($G$8:$G42,O$6)</f>
        <v>0</v>
      </c>
      <c r="P42" s="2">
        <f t="shared" si="14"/>
        <v>0</v>
      </c>
      <c r="R42" s="2">
        <f>COUNTA(G$8:G42)</f>
        <v>35</v>
      </c>
      <c r="S42" s="2">
        <f t="shared" si="9"/>
        <v>0</v>
      </c>
      <c r="U42" s="2">
        <f>COUNTIF($G43:$G$107,U$6)</f>
        <v>0</v>
      </c>
      <c r="V42" s="2">
        <f t="shared" si="15"/>
        <v>0</v>
      </c>
      <c r="X42" s="2">
        <f>COUNTIF($G43:$G$107,X$6)</f>
        <v>15</v>
      </c>
      <c r="Y42" s="2">
        <f t="shared" si="16"/>
        <v>0.48818705017383146</v>
      </c>
      <c r="AA42" s="2">
        <f>COUNTIF($G43:$G$107,AA$6)</f>
        <v>50</v>
      </c>
      <c r="AB42" s="2">
        <f t="shared" si="17"/>
        <v>0.29116278711825372</v>
      </c>
      <c r="AD42" s="2">
        <f>COUNTA($G43:$G$107)</f>
        <v>65</v>
      </c>
      <c r="AE42" s="2">
        <f t="shared" si="10"/>
        <v>0.77934983729208518</v>
      </c>
      <c r="AG42" s="2">
        <f t="shared" si="11"/>
        <v>0.49342260576014463</v>
      </c>
    </row>
    <row r="43" spans="3:33" x14ac:dyDescent="0.25">
      <c r="C43" s="2">
        <v>6.1</v>
      </c>
      <c r="D43" s="2">
        <v>2.6</v>
      </c>
      <c r="E43" s="2">
        <v>5.6</v>
      </c>
      <c r="F43" s="2">
        <v>1.4</v>
      </c>
      <c r="G43" s="2" t="s">
        <v>11</v>
      </c>
      <c r="I43" s="2">
        <f>COUNTIF($G$8:$G43,I$6)</f>
        <v>0</v>
      </c>
      <c r="J43" s="2">
        <f t="shared" si="12"/>
        <v>0</v>
      </c>
      <c r="L43" s="2">
        <f>COUNTIF($G$8:$G43,L$6)</f>
        <v>35</v>
      </c>
      <c r="M43" s="2">
        <f t="shared" si="13"/>
        <v>3.9513040483530763E-2</v>
      </c>
      <c r="O43" s="2">
        <f>COUNTIF($G$8:$G43,O$6)</f>
        <v>1</v>
      </c>
      <c r="P43" s="2">
        <f t="shared" si="14"/>
        <v>0.14360902781784199</v>
      </c>
      <c r="R43" s="2">
        <f>COUNTA(G$8:G43)</f>
        <v>36</v>
      </c>
      <c r="S43" s="2">
        <f t="shared" si="9"/>
        <v>0.18312206830137276</v>
      </c>
      <c r="U43" s="2">
        <f>COUNTIF($G44:$G$107,U$6)</f>
        <v>0</v>
      </c>
      <c r="V43" s="2">
        <f t="shared" si="15"/>
        <v>0</v>
      </c>
      <c r="X43" s="2">
        <f>COUNTIF($G44:$G$107,X$6)</f>
        <v>15</v>
      </c>
      <c r="Y43" s="2">
        <f t="shared" si="16"/>
        <v>0.49057251665425355</v>
      </c>
      <c r="AA43" s="2">
        <f>COUNTIF($G44:$G$107,AA$6)</f>
        <v>49</v>
      </c>
      <c r="AB43" s="2">
        <f t="shared" si="17"/>
        <v>0.29498777559929373</v>
      </c>
      <c r="AD43" s="2">
        <f>COUNTA($G44:$G$107)</f>
        <v>64</v>
      </c>
      <c r="AE43" s="2">
        <f t="shared" si="10"/>
        <v>0.78556029225354729</v>
      </c>
      <c r="AG43" s="2">
        <f t="shared" si="11"/>
        <v>0.43131746836923557</v>
      </c>
    </row>
    <row r="44" spans="3:33" x14ac:dyDescent="0.25">
      <c r="C44" s="2">
        <v>6.4</v>
      </c>
      <c r="D44" s="2">
        <v>3.2</v>
      </c>
      <c r="E44" s="2">
        <v>4.5</v>
      </c>
      <c r="F44" s="2">
        <v>1.5</v>
      </c>
      <c r="G44" s="2" t="s">
        <v>10</v>
      </c>
      <c r="I44" s="2">
        <f>COUNTIF($G$8:$G44,I$6)</f>
        <v>0</v>
      </c>
      <c r="J44" s="2">
        <f t="shared" si="12"/>
        <v>0</v>
      </c>
      <c r="L44" s="2">
        <f>COUNTIF($G$8:$G44,L$6)</f>
        <v>36</v>
      </c>
      <c r="M44" s="2">
        <f t="shared" si="13"/>
        <v>3.8460030019430928E-2</v>
      </c>
      <c r="O44" s="2">
        <f>COUNTIF($G$8:$G44,O$6)</f>
        <v>1</v>
      </c>
      <c r="P44" s="2">
        <f t="shared" si="14"/>
        <v>0.14079603690889056</v>
      </c>
      <c r="R44" s="2">
        <f>COUNTA(G$8:G44)</f>
        <v>37</v>
      </c>
      <c r="S44" s="2">
        <f t="shared" si="9"/>
        <v>0.17925606692832149</v>
      </c>
      <c r="U44" s="2">
        <f>COUNTIF($G45:$G$107,U$6)</f>
        <v>0</v>
      </c>
      <c r="V44" s="2">
        <f t="shared" si="15"/>
        <v>0</v>
      </c>
      <c r="X44" s="2">
        <f>COUNTIF($G45:$G$107,X$6)</f>
        <v>14</v>
      </c>
      <c r="Y44" s="2">
        <f t="shared" si="16"/>
        <v>0.48220555587606945</v>
      </c>
      <c r="AA44" s="2">
        <f>COUNTIF($G45:$G$107,AA$6)</f>
        <v>49</v>
      </c>
      <c r="AB44" s="2">
        <f t="shared" si="17"/>
        <v>0.28199895063255087</v>
      </c>
      <c r="AD44" s="2">
        <f>COUNTA($G45:$G$107)</f>
        <v>63</v>
      </c>
      <c r="AE44" s="2">
        <f t="shared" si="10"/>
        <v>0.76420450650862026</v>
      </c>
      <c r="AG44" s="2">
        <f t="shared" si="11"/>
        <v>0.45222641613609027</v>
      </c>
    </row>
    <row r="45" spans="3:33" x14ac:dyDescent="0.25">
      <c r="C45" s="2">
        <v>6.9</v>
      </c>
      <c r="D45" s="2">
        <v>3.1</v>
      </c>
      <c r="E45" s="2">
        <v>4.9000000000000004</v>
      </c>
      <c r="F45" s="2">
        <v>1.5</v>
      </c>
      <c r="G45" s="2" t="s">
        <v>10</v>
      </c>
      <c r="I45" s="2">
        <f>COUNTIF($G$8:$G45,I$6)</f>
        <v>0</v>
      </c>
      <c r="J45" s="2">
        <f t="shared" si="12"/>
        <v>0</v>
      </c>
      <c r="L45" s="2">
        <f>COUNTIF($G$8:$G45,L$6)</f>
        <v>37</v>
      </c>
      <c r="M45" s="2">
        <f t="shared" si="13"/>
        <v>3.7461670240566312E-2</v>
      </c>
      <c r="O45" s="2">
        <f>COUNTIF($G$8:$G45,O$6)</f>
        <v>1</v>
      </c>
      <c r="P45" s="2">
        <f t="shared" si="14"/>
        <v>0.13810335561693646</v>
      </c>
      <c r="R45" s="2">
        <f>COUNTA(G$8:G45)</f>
        <v>38</v>
      </c>
      <c r="S45" s="2">
        <f t="shared" si="9"/>
        <v>0.17556502585750278</v>
      </c>
      <c r="U45" s="2">
        <f>COUNTIF($G46:$G$107,U$6)</f>
        <v>0</v>
      </c>
      <c r="V45" s="2">
        <f t="shared" si="15"/>
        <v>0</v>
      </c>
      <c r="X45" s="2">
        <f>COUNTIF($G46:$G$107,X$6)</f>
        <v>13</v>
      </c>
      <c r="Y45" s="2">
        <f t="shared" si="16"/>
        <v>0.47256186611605133</v>
      </c>
      <c r="AA45" s="2">
        <f>COUNTIF($G46:$G$107,AA$6)</f>
        <v>49</v>
      </c>
      <c r="AB45" s="2">
        <f t="shared" si="17"/>
        <v>0.26830382011793041</v>
      </c>
      <c r="AD45" s="2">
        <f>COUNTA($G46:$G$107)</f>
        <v>62</v>
      </c>
      <c r="AE45" s="2">
        <f t="shared" si="10"/>
        <v>0.74086568623398175</v>
      </c>
      <c r="AG45" s="2">
        <f t="shared" si="11"/>
        <v>0.47394856470908026</v>
      </c>
    </row>
    <row r="46" spans="3:33" x14ac:dyDescent="0.25">
      <c r="C46" s="2">
        <v>6.5</v>
      </c>
      <c r="D46" s="2">
        <v>2.8</v>
      </c>
      <c r="E46" s="2">
        <v>4.5999999999999996</v>
      </c>
      <c r="F46" s="2">
        <v>1.5</v>
      </c>
      <c r="G46" s="2" t="s">
        <v>10</v>
      </c>
      <c r="I46" s="2">
        <f>COUNTIF($G$8:$G46,I$6)</f>
        <v>0</v>
      </c>
      <c r="J46" s="2">
        <f t="shared" si="12"/>
        <v>0</v>
      </c>
      <c r="L46" s="2">
        <f>COUNTIF($G$8:$G46,L$6)</f>
        <v>38</v>
      </c>
      <c r="M46" s="2">
        <f t="shared" si="13"/>
        <v>3.651381553613306E-2</v>
      </c>
      <c r="O46" s="2">
        <f>COUNTIF($G$8:$G46,O$6)</f>
        <v>1</v>
      </c>
      <c r="P46" s="2">
        <f t="shared" si="14"/>
        <v>0.13552313381698072</v>
      </c>
      <c r="R46" s="2">
        <f>COUNTA(G$8:G46)</f>
        <v>39</v>
      </c>
      <c r="S46" s="2">
        <f t="shared" si="9"/>
        <v>0.17203694935311378</v>
      </c>
      <c r="U46" s="2">
        <f>COUNTIF($G47:$G$107,U$6)</f>
        <v>0</v>
      </c>
      <c r="V46" s="2">
        <f t="shared" si="15"/>
        <v>0</v>
      </c>
      <c r="X46" s="2">
        <f>COUNTIF($G47:$G$107,X$6)</f>
        <v>12</v>
      </c>
      <c r="Y46" s="2">
        <f t="shared" si="16"/>
        <v>0.46146390232952067</v>
      </c>
      <c r="AA46" s="2">
        <f>COUNTIF($G47:$G$107,AA$6)</f>
        <v>49</v>
      </c>
      <c r="AB46" s="2">
        <f t="shared" si="17"/>
        <v>0.25385815047436433</v>
      </c>
      <c r="AD46" s="2">
        <f>COUNTA($G47:$G$107)</f>
        <v>61</v>
      </c>
      <c r="AE46" s="2">
        <f t="shared" si="10"/>
        <v>0.71532205280388506</v>
      </c>
      <c r="AG46" s="2">
        <f t="shared" si="11"/>
        <v>0.49655913754191577</v>
      </c>
    </row>
    <row r="47" spans="3:33" x14ac:dyDescent="0.25">
      <c r="C47" s="2">
        <v>5.9</v>
      </c>
      <c r="D47" s="2">
        <v>3</v>
      </c>
      <c r="E47" s="2">
        <v>4.2</v>
      </c>
      <c r="F47" s="2">
        <v>1.5</v>
      </c>
      <c r="G47" s="2" t="s">
        <v>10</v>
      </c>
      <c r="I47" s="2">
        <f>COUNTIF($G$8:$G47,I$6)</f>
        <v>0</v>
      </c>
      <c r="J47" s="2">
        <f t="shared" si="12"/>
        <v>0</v>
      </c>
      <c r="L47" s="2">
        <f>COUNTIF($G$8:$G47,L$6)</f>
        <v>39</v>
      </c>
      <c r="M47" s="2">
        <f t="shared" si="13"/>
        <v>3.5612729124486188E-2</v>
      </c>
      <c r="O47" s="2">
        <f>COUNTIF($G$8:$G47,O$6)</f>
        <v>1</v>
      </c>
      <c r="P47" s="2">
        <f t="shared" si="14"/>
        <v>0.13304820237218407</v>
      </c>
      <c r="R47" s="2">
        <f>COUNTA(G$8:G47)</f>
        <v>40</v>
      </c>
      <c r="S47" s="2">
        <f t="shared" si="9"/>
        <v>0.16866093149667025</v>
      </c>
      <c r="U47" s="2">
        <f>COUNTIF($G48:$G$107,U$6)</f>
        <v>0</v>
      </c>
      <c r="V47" s="2">
        <f t="shared" si="15"/>
        <v>0</v>
      </c>
      <c r="X47" s="2">
        <f>COUNTIF($G48:$G$107,X$6)</f>
        <v>11</v>
      </c>
      <c r="Y47" s="2">
        <f t="shared" si="16"/>
        <v>0.44870081244472387</v>
      </c>
      <c r="AA47" s="2">
        <f>COUNTIF($G48:$G$107,AA$6)</f>
        <v>49</v>
      </c>
      <c r="AB47" s="2">
        <f t="shared" si="17"/>
        <v>0.23861428038620344</v>
      </c>
      <c r="AD47" s="2">
        <f>COUNTA($G48:$G$107)</f>
        <v>60</v>
      </c>
      <c r="AE47" s="2">
        <f t="shared" si="10"/>
        <v>0.68731509283092729</v>
      </c>
      <c r="AG47" s="2">
        <f t="shared" si="11"/>
        <v>0.52014657170277556</v>
      </c>
    </row>
    <row r="48" spans="3:33" x14ac:dyDescent="0.25">
      <c r="C48" s="2">
        <v>5.6</v>
      </c>
      <c r="D48" s="2">
        <v>3</v>
      </c>
      <c r="E48" s="2">
        <v>4.5</v>
      </c>
      <c r="F48" s="2">
        <v>1.5</v>
      </c>
      <c r="G48" s="2" t="s">
        <v>10</v>
      </c>
      <c r="I48" s="2">
        <f>COUNTIF($G$8:$G48,I$6)</f>
        <v>0</v>
      </c>
      <c r="J48" s="2">
        <f t="shared" si="12"/>
        <v>0</v>
      </c>
      <c r="L48" s="2">
        <f>COUNTIF($G$8:$G48,L$6)</f>
        <v>40</v>
      </c>
      <c r="M48" s="2">
        <f t="shared" si="13"/>
        <v>3.4755033883630611E-2</v>
      </c>
      <c r="O48" s="2">
        <f>COUNTIF($G$8:$G48,O$6)</f>
        <v>1</v>
      </c>
      <c r="P48" s="2">
        <f t="shared" si="14"/>
        <v>0.13067200011263619</v>
      </c>
      <c r="R48" s="2">
        <f>COUNTA(G$8:G48)</f>
        <v>41</v>
      </c>
      <c r="S48" s="2">
        <f t="shared" si="9"/>
        <v>0.16542703399626679</v>
      </c>
      <c r="U48" s="2">
        <f>COUNTIF($G49:$G$107,U$6)</f>
        <v>0</v>
      </c>
      <c r="V48" s="2">
        <f t="shared" si="15"/>
        <v>0</v>
      </c>
      <c r="X48" s="2">
        <f>COUNTIF($G49:$G$107,X$6)</f>
        <v>10</v>
      </c>
      <c r="Y48" s="2">
        <f t="shared" si="16"/>
        <v>0.43401948380923372</v>
      </c>
      <c r="AA48" s="2">
        <f>COUNTIF($G49:$G$107,AA$6)</f>
        <v>49</v>
      </c>
      <c r="AB48" s="2">
        <f t="shared" si="17"/>
        <v>0.2225207975777122</v>
      </c>
      <c r="AD48" s="2">
        <f>COUNTA($G49:$G$107)</f>
        <v>59</v>
      </c>
      <c r="AE48" s="2">
        <f t="shared" si="10"/>
        <v>0.65654028138694587</v>
      </c>
      <c r="AG48" s="2">
        <f t="shared" si="11"/>
        <v>0.54481615004323247</v>
      </c>
    </row>
    <row r="49" spans="3:33" x14ac:dyDescent="0.25">
      <c r="C49" s="2">
        <v>6.2</v>
      </c>
      <c r="D49" s="2">
        <v>2.2000000000000002</v>
      </c>
      <c r="E49" s="2">
        <v>4.5</v>
      </c>
      <c r="F49" s="2">
        <v>1.5</v>
      </c>
      <c r="G49" s="2" t="s">
        <v>10</v>
      </c>
      <c r="I49" s="2">
        <f>COUNTIF($G$8:$G49,I$6)</f>
        <v>0</v>
      </c>
      <c r="J49" s="2">
        <f t="shared" si="12"/>
        <v>0</v>
      </c>
      <c r="L49" s="2">
        <f>COUNTIF($G$8:$G49,L$6)</f>
        <v>41</v>
      </c>
      <c r="M49" s="2">
        <f t="shared" si="13"/>
        <v>3.3937670109231953E-2</v>
      </c>
      <c r="O49" s="2">
        <f>COUNTIF($G$8:$G49,O$6)</f>
        <v>1</v>
      </c>
      <c r="P49" s="2">
        <f t="shared" si="14"/>
        <v>0.12838851006616095</v>
      </c>
      <c r="R49" s="2">
        <f>COUNTA(G$8:G49)</f>
        <v>42</v>
      </c>
      <c r="S49" s="2">
        <f t="shared" si="9"/>
        <v>0.16232618017539291</v>
      </c>
      <c r="U49" s="2">
        <f>COUNTIF($G50:$G$107,U$6)</f>
        <v>0</v>
      </c>
      <c r="V49" s="2">
        <f t="shared" si="15"/>
        <v>0</v>
      </c>
      <c r="X49" s="2">
        <f>COUNTIF($G50:$G$107,X$6)</f>
        <v>9</v>
      </c>
      <c r="Y49" s="2">
        <f t="shared" si="16"/>
        <v>0.41711213695116101</v>
      </c>
      <c r="AA49" s="2">
        <f>COUNTIF($G50:$G$107,AA$6)</f>
        <v>49</v>
      </c>
      <c r="AB49" s="2">
        <f t="shared" si="17"/>
        <v>0.20552217930354877</v>
      </c>
      <c r="AD49" s="2">
        <f>COUNTA($G50:$G$107)</f>
        <v>58</v>
      </c>
      <c r="AE49" s="2">
        <f t="shared" si="10"/>
        <v>0.62263431625470977</v>
      </c>
      <c r="AG49" s="2">
        <f t="shared" si="11"/>
        <v>0.57069510089860342</v>
      </c>
    </row>
    <row r="50" spans="3:33" x14ac:dyDescent="0.25">
      <c r="C50" s="2">
        <v>6.3</v>
      </c>
      <c r="D50" s="2">
        <v>2.5</v>
      </c>
      <c r="E50" s="2">
        <v>4.9000000000000004</v>
      </c>
      <c r="F50" s="2">
        <v>1.5</v>
      </c>
      <c r="G50" s="2" t="s">
        <v>10</v>
      </c>
      <c r="I50" s="2">
        <f>COUNTIF($G$8:$G50,I$6)</f>
        <v>0</v>
      </c>
      <c r="J50" s="2">
        <f t="shared" si="12"/>
        <v>0</v>
      </c>
      <c r="L50" s="2">
        <f>COUNTIF($G$8:$G50,L$6)</f>
        <v>42</v>
      </c>
      <c r="M50" s="2">
        <f t="shared" si="13"/>
        <v>3.3157859087911259E-2</v>
      </c>
      <c r="O50" s="2">
        <f>COUNTIF($G$8:$G50,O$6)</f>
        <v>1</v>
      </c>
      <c r="P50" s="2">
        <f t="shared" si="14"/>
        <v>0.12619220359772321</v>
      </c>
      <c r="R50" s="2">
        <f>COUNTA(G$8:G50)</f>
        <v>43</v>
      </c>
      <c r="S50" s="2">
        <f t="shared" si="9"/>
        <v>0.15935006268563445</v>
      </c>
      <c r="U50" s="2">
        <f>COUNTIF($G51:$G$107,U$6)</f>
        <v>0</v>
      </c>
      <c r="V50" s="2">
        <f t="shared" si="15"/>
        <v>0</v>
      </c>
      <c r="X50" s="2">
        <f>COUNTIF($G51:$G$107,X$6)</f>
        <v>8</v>
      </c>
      <c r="Y50" s="2">
        <f t="shared" si="16"/>
        <v>0.39759859847926199</v>
      </c>
      <c r="AA50" s="2">
        <f>COUNTIF($G51:$G$107,AA$6)</f>
        <v>49</v>
      </c>
      <c r="AB50" s="2">
        <f t="shared" si="17"/>
        <v>0.18755839179696734</v>
      </c>
      <c r="AD50" s="2">
        <f>COUNTA($G51:$G$107)</f>
        <v>57</v>
      </c>
      <c r="AE50" s="2">
        <f t="shared" si="10"/>
        <v>0.58515699027622936</v>
      </c>
      <c r="AG50" s="2">
        <f t="shared" si="11"/>
        <v>0.59793998858772657</v>
      </c>
    </row>
    <row r="51" spans="3:33" x14ac:dyDescent="0.25">
      <c r="C51" s="2">
        <v>6</v>
      </c>
      <c r="D51" s="2">
        <v>2.9</v>
      </c>
      <c r="E51" s="2">
        <v>4.5</v>
      </c>
      <c r="F51" s="2">
        <v>1.5</v>
      </c>
      <c r="G51" s="2" t="s">
        <v>10</v>
      </c>
      <c r="I51" s="2">
        <f>COUNTIF($G$8:$G51,I$6)</f>
        <v>0</v>
      </c>
      <c r="J51" s="2">
        <f t="shared" si="12"/>
        <v>0</v>
      </c>
      <c r="L51" s="2">
        <f>COUNTIF($G$8:$G51,L$6)</f>
        <v>43</v>
      </c>
      <c r="M51" s="2">
        <f t="shared" si="13"/>
        <v>3.2413071573035669E-2</v>
      </c>
      <c r="O51" s="2">
        <f>COUNTIF($G$8:$G51,O$6)</f>
        <v>1</v>
      </c>
      <c r="P51" s="2">
        <f t="shared" si="14"/>
        <v>0.12407799133266585</v>
      </c>
      <c r="R51" s="2">
        <f>COUNTA(G$8:G51)</f>
        <v>44</v>
      </c>
      <c r="S51" s="2">
        <f t="shared" si="9"/>
        <v>0.15649106290570153</v>
      </c>
      <c r="U51" s="2">
        <f>COUNTIF($G52:$G$107,U$6)</f>
        <v>0</v>
      </c>
      <c r="V51" s="2">
        <f t="shared" si="15"/>
        <v>0</v>
      </c>
      <c r="X51" s="2">
        <f>COUNTIF($G52:$G$107,X$6)</f>
        <v>7</v>
      </c>
      <c r="Y51" s="2">
        <f t="shared" si="16"/>
        <v>0.375</v>
      </c>
      <c r="AA51" s="2">
        <f>COUNTIF($G52:$G$107,AA$6)</f>
        <v>49</v>
      </c>
      <c r="AB51" s="2">
        <f t="shared" si="17"/>
        <v>0.16856444319959643</v>
      </c>
      <c r="AD51" s="2">
        <f>COUNTA($G52:$G$107)</f>
        <v>56</v>
      </c>
      <c r="AE51" s="2">
        <f t="shared" si="10"/>
        <v>0.5435644431995964</v>
      </c>
      <c r="AG51" s="2">
        <f t="shared" si="11"/>
        <v>0.62674784412971729</v>
      </c>
    </row>
    <row r="52" spans="3:33" x14ac:dyDescent="0.25">
      <c r="C52" s="2">
        <v>5.4</v>
      </c>
      <c r="D52" s="2">
        <v>3</v>
      </c>
      <c r="E52" s="2">
        <v>4.5</v>
      </c>
      <c r="F52" s="2">
        <v>1.5</v>
      </c>
      <c r="G52" s="2" t="s">
        <v>10</v>
      </c>
      <c r="I52" s="2">
        <f>COUNTIF($G$8:$G52,I$6)</f>
        <v>0</v>
      </c>
      <c r="J52" s="2">
        <f t="shared" si="12"/>
        <v>0</v>
      </c>
      <c r="L52" s="2">
        <f>COUNTIF($G$8:$G52,L$6)</f>
        <v>44</v>
      </c>
      <c r="M52" s="2">
        <f t="shared" si="13"/>
        <v>3.170100041032467E-2</v>
      </c>
      <c r="O52" s="2">
        <f>COUNTIF($G$8:$G52,O$6)</f>
        <v>1</v>
      </c>
      <c r="P52" s="2">
        <f t="shared" si="14"/>
        <v>0.12204117991843723</v>
      </c>
      <c r="R52" s="2">
        <f>COUNTA(G$8:G52)</f>
        <v>45</v>
      </c>
      <c r="S52" s="2">
        <f t="shared" si="9"/>
        <v>0.15374218032876191</v>
      </c>
      <c r="U52" s="2">
        <f>COUNTIF($G53:$G$107,U$6)</f>
        <v>0</v>
      </c>
      <c r="V52" s="2">
        <f t="shared" si="15"/>
        <v>0</v>
      </c>
      <c r="X52" s="2">
        <f>COUNTIF($G53:$G$107,X$6)</f>
        <v>6</v>
      </c>
      <c r="Y52" s="2">
        <f t="shared" si="16"/>
        <v>0.34869787776038219</v>
      </c>
      <c r="AA52" s="2">
        <f>COUNTIF($G53:$G$107,AA$6)</f>
        <v>49</v>
      </c>
      <c r="AB52" s="2">
        <f t="shared" si="17"/>
        <v>0.14846988365569311</v>
      </c>
      <c r="AD52" s="2">
        <f>COUNTA($G53:$G$107)</f>
        <v>55</v>
      </c>
      <c r="AE52" s="2">
        <f t="shared" si="10"/>
        <v>0.49716776141607533</v>
      </c>
      <c r="AG52" s="2">
        <f t="shared" si="11"/>
        <v>0.65737375007321575</v>
      </c>
    </row>
    <row r="53" spans="3:33" x14ac:dyDescent="0.25">
      <c r="C53" s="2">
        <v>6.7</v>
      </c>
      <c r="D53" s="2">
        <v>3.1</v>
      </c>
      <c r="E53" s="2">
        <v>4.7</v>
      </c>
      <c r="F53" s="2">
        <v>1.5</v>
      </c>
      <c r="G53" s="2" t="s">
        <v>10</v>
      </c>
      <c r="I53" s="2">
        <f>COUNTIF($G$8:$G53,I$6)</f>
        <v>0</v>
      </c>
      <c r="J53" s="2">
        <f t="shared" si="12"/>
        <v>0</v>
      </c>
      <c r="L53" s="2">
        <f>COUNTIF($G$8:$G53,L$6)</f>
        <v>45</v>
      </c>
      <c r="M53" s="2">
        <f t="shared" si="13"/>
        <v>3.1019536689787318E-2</v>
      </c>
      <c r="O53" s="2">
        <f>COUNTIF($G$8:$G53,O$6)</f>
        <v>1</v>
      </c>
      <c r="P53" s="2">
        <f t="shared" si="14"/>
        <v>0.12007743382732637</v>
      </c>
      <c r="R53" s="2">
        <f>COUNTA(G$8:G53)</f>
        <v>46</v>
      </c>
      <c r="S53" s="2">
        <f t="shared" si="9"/>
        <v>0.15109697051711368</v>
      </c>
      <c r="U53" s="2">
        <f>COUNTIF($G54:$G$107,U$6)</f>
        <v>0</v>
      </c>
      <c r="V53" s="2">
        <f t="shared" si="15"/>
        <v>0</v>
      </c>
      <c r="X53" s="2">
        <f>COUNTIF($G54:$G$107,X$6)</f>
        <v>5</v>
      </c>
      <c r="Y53" s="2">
        <f t="shared" si="16"/>
        <v>0.31786661178482467</v>
      </c>
      <c r="AA53" s="2">
        <f>COUNTIF($G54:$G$107,AA$6)</f>
        <v>49</v>
      </c>
      <c r="AB53" s="2">
        <f t="shared" si="17"/>
        <v>0.12719824526601398</v>
      </c>
      <c r="AD53" s="2">
        <f>COUNTA($G54:$G$107)</f>
        <v>54</v>
      </c>
      <c r="AE53" s="2">
        <f t="shared" si="10"/>
        <v>0.44506485705083865</v>
      </c>
      <c r="AG53" s="2">
        <f t="shared" si="11"/>
        <v>0.69016037075467485</v>
      </c>
    </row>
    <row r="54" spans="3:33" x14ac:dyDescent="0.25">
      <c r="C54" s="2">
        <v>6</v>
      </c>
      <c r="D54" s="2">
        <v>2.2000000000000002</v>
      </c>
      <c r="E54" s="2">
        <v>5</v>
      </c>
      <c r="F54" s="2">
        <v>1.5</v>
      </c>
      <c r="G54" s="2" t="s">
        <v>11</v>
      </c>
      <c r="I54" s="2">
        <f>COUNTIF($G$8:$G54,I$6)</f>
        <v>0</v>
      </c>
      <c r="J54" s="2">
        <f t="shared" si="12"/>
        <v>0</v>
      </c>
      <c r="L54" s="2">
        <f>COUNTIF($G$8:$G54,L$6)</f>
        <v>45</v>
      </c>
      <c r="M54" s="2">
        <f t="shared" si="13"/>
        <v>6.0066148737411E-2</v>
      </c>
      <c r="O54" s="2">
        <f>COUNTIF($G$8:$G54,O$6)</f>
        <v>2</v>
      </c>
      <c r="P54" s="2">
        <f t="shared" si="14"/>
        <v>0.19381229156075053</v>
      </c>
      <c r="R54" s="2">
        <f>COUNTA(G$8:G54)</f>
        <v>47</v>
      </c>
      <c r="S54" s="2">
        <f t="shared" si="9"/>
        <v>0.25387844029816153</v>
      </c>
      <c r="U54" s="2">
        <f>COUNTIF($G55:$G$107,U$6)</f>
        <v>0</v>
      </c>
      <c r="V54" s="2">
        <f t="shared" si="15"/>
        <v>0</v>
      </c>
      <c r="X54" s="2">
        <f>COUNTIF($G55:$G$107,X$6)</f>
        <v>5</v>
      </c>
      <c r="Y54" s="2">
        <f t="shared" si="16"/>
        <v>0.32132003393168274</v>
      </c>
      <c r="AA54" s="2">
        <f>COUNTIF($G55:$G$107,AA$6)</f>
        <v>48</v>
      </c>
      <c r="AB54" s="2">
        <f t="shared" si="17"/>
        <v>0.1294713544229823</v>
      </c>
      <c r="AD54" s="2">
        <f>COUNTA($G55:$G$107)</f>
        <v>53</v>
      </c>
      <c r="AE54" s="2">
        <f t="shared" si="10"/>
        <v>0.45079138835466503</v>
      </c>
      <c r="AG54" s="2">
        <f t="shared" si="11"/>
        <v>0.64175769723189158</v>
      </c>
    </row>
    <row r="55" spans="3:33" s="4" customFormat="1" x14ac:dyDescent="0.25">
      <c r="C55" s="4">
        <v>6.3</v>
      </c>
      <c r="D55" s="4">
        <v>2.8</v>
      </c>
      <c r="E55" s="4">
        <v>5.0999999999999996</v>
      </c>
      <c r="F55" s="4">
        <v>1.5</v>
      </c>
      <c r="G55" s="4" t="s">
        <v>11</v>
      </c>
      <c r="H55" s="7"/>
      <c r="I55" s="4">
        <f>COUNTIF($G$8:$G55,I$6)</f>
        <v>0</v>
      </c>
      <c r="J55" s="4">
        <f t="shared" si="12"/>
        <v>0</v>
      </c>
      <c r="L55" s="4">
        <f>COUNTIF($G$8:$G55,L$6)</f>
        <v>45</v>
      </c>
      <c r="M55" s="4">
        <f t="shared" si="13"/>
        <v>8.7290066617013884E-2</v>
      </c>
      <c r="O55" s="4">
        <f>COUNTIF($G$8:$G55,O$6)</f>
        <v>3</v>
      </c>
      <c r="P55" s="4">
        <f t="shared" si="14"/>
        <v>0.25</v>
      </c>
      <c r="R55" s="4">
        <f>COUNTA(G$8:G55)</f>
        <v>48</v>
      </c>
      <c r="S55" s="2">
        <f t="shared" si="9"/>
        <v>0.33729006661701388</v>
      </c>
      <c r="T55" s="7"/>
      <c r="U55" s="4">
        <f>COUNTIF($G56:$G$107,U$6)</f>
        <v>0</v>
      </c>
      <c r="V55" s="4">
        <f t="shared" si="15"/>
        <v>0</v>
      </c>
      <c r="X55" s="4">
        <f>COUNTIF($G56:$G$107,X$6)</f>
        <v>5</v>
      </c>
      <c r="Y55" s="4">
        <f t="shared" si="16"/>
        <v>0.32485688685132019</v>
      </c>
      <c r="AA55" s="4">
        <f>COUNTIF($G56:$G$107,AA$6)</f>
        <v>47</v>
      </c>
      <c r="AB55" s="4">
        <f t="shared" si="17"/>
        <v>0.13182674468812258</v>
      </c>
      <c r="AD55" s="4">
        <f>COUNTA($G56:$G$107)</f>
        <v>52</v>
      </c>
      <c r="AE55" s="2">
        <f t="shared" si="10"/>
        <v>0.4566836315394428</v>
      </c>
      <c r="AF55" s="7"/>
      <c r="AG55" s="4">
        <f t="shared" si="11"/>
        <v>0.60062527962332313</v>
      </c>
    </row>
    <row r="56" spans="3:33" s="4" customFormat="1" x14ac:dyDescent="0.25">
      <c r="C56" s="4">
        <v>6.3</v>
      </c>
      <c r="D56" s="4">
        <v>3.3</v>
      </c>
      <c r="E56" s="4">
        <v>4.7</v>
      </c>
      <c r="F56" s="4">
        <v>1.6</v>
      </c>
      <c r="G56" s="4" t="s">
        <v>10</v>
      </c>
      <c r="H56" s="7"/>
      <c r="I56" s="4">
        <f>COUNTIF($G$8:$G56,I$6)</f>
        <v>0</v>
      </c>
      <c r="J56" s="4">
        <f t="shared" si="12"/>
        <v>0</v>
      </c>
      <c r="L56" s="4">
        <f>COUNTIF($G$8:$G56,L$6)</f>
        <v>46</v>
      </c>
      <c r="M56" s="4">
        <f t="shared" si="13"/>
        <v>8.5567405115856782E-2</v>
      </c>
      <c r="O56" s="4">
        <f>COUNTIF($G$8:$G56,O$6)</f>
        <v>3</v>
      </c>
      <c r="P56" s="4">
        <f t="shared" si="14"/>
        <v>0.24671922510575831</v>
      </c>
      <c r="R56" s="4">
        <f>COUNTA(G$8:G56)</f>
        <v>49</v>
      </c>
      <c r="S56" s="2">
        <f t="shared" si="9"/>
        <v>0.33228663022161509</v>
      </c>
      <c r="T56" s="7"/>
      <c r="U56" s="4">
        <f>COUNTIF($G57:$G$107,U$6)</f>
        <v>0</v>
      </c>
      <c r="V56" s="4">
        <f t="shared" si="15"/>
        <v>0</v>
      </c>
      <c r="X56" s="4">
        <f>COUNTIF($G57:$G$107,X$6)</f>
        <v>4</v>
      </c>
      <c r="Y56" s="4">
        <f t="shared" si="16"/>
        <v>0.28803336015462716</v>
      </c>
      <c r="AA56" s="4">
        <f>COUNTIF($G57:$G$107,AA$6)</f>
        <v>47</v>
      </c>
      <c r="AB56" s="4">
        <f t="shared" si="17"/>
        <v>0.10859441262375176</v>
      </c>
      <c r="AD56" s="4">
        <f>COUNTA($G57:$G$107)</f>
        <v>51</v>
      </c>
      <c r="AE56" s="2">
        <f t="shared" si="10"/>
        <v>0.39662777277837891</v>
      </c>
      <c r="AF56" s="7"/>
      <c r="AG56" s="4">
        <f t="shared" si="11"/>
        <v>0.63489938707443538</v>
      </c>
    </row>
    <row r="57" spans="3:33" s="4" customFormat="1" x14ac:dyDescent="0.25">
      <c r="C57" s="4">
        <v>6</v>
      </c>
      <c r="D57" s="4">
        <v>2.7</v>
      </c>
      <c r="E57" s="4">
        <v>5.0999999999999996</v>
      </c>
      <c r="F57" s="4">
        <v>1.6</v>
      </c>
      <c r="G57" s="4" t="s">
        <v>10</v>
      </c>
      <c r="H57" s="7"/>
      <c r="I57" s="4">
        <f>COUNTIF($G$8:$G57,I$6)</f>
        <v>0</v>
      </c>
      <c r="J57" s="4">
        <f t="shared" si="12"/>
        <v>0</v>
      </c>
      <c r="L57" s="4">
        <f>COUNTIF($G$8:$G57,L$6)</f>
        <v>47</v>
      </c>
      <c r="M57" s="4">
        <f t="shared" si="13"/>
        <v>8.3911297811262164E-2</v>
      </c>
      <c r="O57" s="4">
        <f>COUNTIF($G$8:$G57,O$6)</f>
        <v>3</v>
      </c>
      <c r="P57" s="4">
        <f t="shared" si="14"/>
        <v>0.2435336213432141</v>
      </c>
      <c r="R57" s="4">
        <f>COUNTA(G$8:G57)</f>
        <v>50</v>
      </c>
      <c r="S57" s="2">
        <f t="shared" si="9"/>
        <v>0.32744491915447627</v>
      </c>
      <c r="T57" s="7"/>
      <c r="U57" s="4">
        <f>COUNTIF($G58:$G$107,U$6)</f>
        <v>0</v>
      </c>
      <c r="V57" s="4">
        <f t="shared" si="15"/>
        <v>0</v>
      </c>
      <c r="X57" s="4">
        <f>COUNTIF($G58:$G$107,X$6)</f>
        <v>3</v>
      </c>
      <c r="Y57" s="4">
        <f t="shared" si="16"/>
        <v>0.2435336213432141</v>
      </c>
      <c r="AA57" s="4">
        <f>COUNTIF($G58:$G$107,AA$6)</f>
        <v>47</v>
      </c>
      <c r="AB57" s="4">
        <f t="shared" si="17"/>
        <v>8.3911297811262164E-2</v>
      </c>
      <c r="AD57" s="4">
        <f>COUNTA($G58:$G$107)</f>
        <v>50</v>
      </c>
      <c r="AE57" s="2">
        <f t="shared" si="10"/>
        <v>0.32744491915447627</v>
      </c>
      <c r="AF57" s="7"/>
      <c r="AG57" s="4">
        <f t="shared" si="11"/>
        <v>0.67255508084552362</v>
      </c>
    </row>
    <row r="58" spans="3:33" s="4" customFormat="1" x14ac:dyDescent="0.25">
      <c r="C58" s="4">
        <v>6</v>
      </c>
      <c r="D58" s="4">
        <v>3.4</v>
      </c>
      <c r="E58" s="4">
        <v>4.5</v>
      </c>
      <c r="F58" s="4">
        <v>1.6</v>
      </c>
      <c r="G58" s="4" t="s">
        <v>10</v>
      </c>
      <c r="H58" s="7"/>
      <c r="I58" s="4">
        <f>COUNTIF($G$8:$G58,I$6)</f>
        <v>0</v>
      </c>
      <c r="J58" s="4">
        <f t="shared" si="12"/>
        <v>0</v>
      </c>
      <c r="L58" s="4">
        <f>COUNTIF($G$8:$G58,L$6)</f>
        <v>48</v>
      </c>
      <c r="M58" s="4">
        <f t="shared" si="13"/>
        <v>8.2317968235613576E-2</v>
      </c>
      <c r="O58" s="4">
        <f>COUNTIF($G$8:$G58,O$6)</f>
        <v>3</v>
      </c>
      <c r="P58" s="4">
        <f t="shared" si="14"/>
        <v>0.2404389906617847</v>
      </c>
      <c r="R58" s="4">
        <f>COUNTA(G$8:G58)</f>
        <v>51</v>
      </c>
      <c r="S58" s="2">
        <f t="shared" si="9"/>
        <v>0.32275695889739831</v>
      </c>
      <c r="T58" s="7"/>
      <c r="U58" s="4">
        <f>COUNTIF($G59:$G$107,U$6)</f>
        <v>0</v>
      </c>
      <c r="V58" s="4">
        <f t="shared" si="15"/>
        <v>0</v>
      </c>
      <c r="X58" s="4">
        <f>COUNTIF($G59:$G$107,X$6)</f>
        <v>2</v>
      </c>
      <c r="Y58" s="4">
        <f t="shared" si="16"/>
        <v>0.18835550384143707</v>
      </c>
      <c r="AA58" s="4">
        <f>COUNTIF($G59:$G$107,AA$6)</f>
        <v>47</v>
      </c>
      <c r="AB58" s="4">
        <f t="shared" si="17"/>
        <v>5.7667074378894546E-2</v>
      </c>
      <c r="AD58" s="4">
        <f>COUNTA($G59:$G$107)</f>
        <v>49</v>
      </c>
      <c r="AE58" s="2">
        <f t="shared" si="10"/>
        <v>0.24602257822033161</v>
      </c>
      <c r="AF58" s="7"/>
      <c r="AG58" s="4">
        <f t="shared" si="11"/>
        <v>0.71484288763436432</v>
      </c>
    </row>
    <row r="59" spans="3:33" s="4" customFormat="1" x14ac:dyDescent="0.25">
      <c r="C59" s="4">
        <v>7.2</v>
      </c>
      <c r="D59" s="4">
        <v>3</v>
      </c>
      <c r="E59" s="4">
        <v>5.8</v>
      </c>
      <c r="F59" s="4">
        <v>1.6</v>
      </c>
      <c r="G59" s="4" t="s">
        <v>11</v>
      </c>
      <c r="H59" s="7"/>
      <c r="I59" s="4">
        <f>COUNTIF($G$8:$G59,I$6)</f>
        <v>0</v>
      </c>
      <c r="J59" s="4">
        <f t="shared" si="12"/>
        <v>0</v>
      </c>
      <c r="L59" s="4">
        <f>COUNTIF($G$8:$G59,L$6)</f>
        <v>48</v>
      </c>
      <c r="M59" s="4">
        <f t="shared" si="13"/>
        <v>0.10659435454147929</v>
      </c>
      <c r="O59" s="4">
        <f>COUNTIF($G$8:$G59,O$6)</f>
        <v>4</v>
      </c>
      <c r="P59" s="4">
        <f t="shared" si="14"/>
        <v>0.28464920908777636</v>
      </c>
      <c r="R59" s="4">
        <f>COUNTA(G$8:G59)</f>
        <v>52</v>
      </c>
      <c r="S59" s="2">
        <f t="shared" si="9"/>
        <v>0.39124356362925566</v>
      </c>
      <c r="T59" s="7"/>
      <c r="U59" s="4">
        <f>COUNTIF($G60:$G$107,U$6)</f>
        <v>0</v>
      </c>
      <c r="V59" s="4">
        <f t="shared" si="15"/>
        <v>0</v>
      </c>
      <c r="X59" s="4">
        <f>COUNTIF($G60:$G$107,X$6)</f>
        <v>2</v>
      </c>
      <c r="Y59" s="4">
        <f t="shared" si="16"/>
        <v>0.19104010419671485</v>
      </c>
      <c r="AA59" s="4">
        <f>COUNTIF($G60:$G$107,AA$6)</f>
        <v>46</v>
      </c>
      <c r="AB59" s="4">
        <f t="shared" si="17"/>
        <v>5.8842188636470623E-2</v>
      </c>
      <c r="AD59" s="4">
        <f>COUNTA($G60:$G$107)</f>
        <v>48</v>
      </c>
      <c r="AE59" s="2">
        <f t="shared" si="10"/>
        <v>0.24988229283318547</v>
      </c>
      <c r="AF59" s="7"/>
      <c r="AG59" s="4">
        <f t="shared" si="11"/>
        <v>0.67660984635285804</v>
      </c>
    </row>
    <row r="60" spans="3:33" s="4" customFormat="1" x14ac:dyDescent="0.25">
      <c r="C60" s="4">
        <v>6.7</v>
      </c>
      <c r="D60" s="4">
        <v>3</v>
      </c>
      <c r="E60" s="4">
        <v>5</v>
      </c>
      <c r="F60" s="4">
        <v>1.7</v>
      </c>
      <c r="G60" s="4" t="s">
        <v>10</v>
      </c>
      <c r="H60" s="7"/>
      <c r="I60" s="4">
        <f>COUNTIF($G$8:$G60,I$6)</f>
        <v>0</v>
      </c>
      <c r="J60" s="4">
        <f t="shared" si="12"/>
        <v>0</v>
      </c>
      <c r="L60" s="4">
        <f>COUNTIF($G$8:$G60,L$6)</f>
        <v>49</v>
      </c>
      <c r="M60" s="4">
        <f t="shared" si="13"/>
        <v>0.10466641343304824</v>
      </c>
      <c r="O60" s="4">
        <f>COUNTIF($G$8:$G60,O$6)</f>
        <v>4</v>
      </c>
      <c r="P60" s="4">
        <f t="shared" si="14"/>
        <v>0.28135248713684519</v>
      </c>
      <c r="R60" s="4">
        <f>COUNTA(G$8:G60)</f>
        <v>53</v>
      </c>
      <c r="S60" s="2">
        <f t="shared" si="9"/>
        <v>0.38601890056989341</v>
      </c>
      <c r="T60" s="7"/>
      <c r="U60" s="4">
        <f>COUNTIF($G61:$G$107,U$6)</f>
        <v>0</v>
      </c>
      <c r="V60" s="4">
        <f t="shared" si="15"/>
        <v>0</v>
      </c>
      <c r="X60" s="4">
        <f>COUNTIF($G61:$G$107,X$6)</f>
        <v>1</v>
      </c>
      <c r="Y60" s="4">
        <f t="shared" si="16"/>
        <v>0.11818274152505612</v>
      </c>
      <c r="AA60" s="4">
        <f>COUNTIF($G61:$G$107,AA$6)</f>
        <v>46</v>
      </c>
      <c r="AB60" s="4">
        <f t="shared" si="17"/>
        <v>3.0366748905292108E-2</v>
      </c>
      <c r="AD60" s="4">
        <f>COUNTA($G61:$G$107)</f>
        <v>47</v>
      </c>
      <c r="AE60" s="2">
        <f t="shared" si="10"/>
        <v>0.14854949043034824</v>
      </c>
      <c r="AF60" s="7"/>
      <c r="AG60" s="4">
        <f t="shared" si="11"/>
        <v>0.72559172219569279</v>
      </c>
    </row>
    <row r="61" spans="3:33" s="4" customFormat="1" x14ac:dyDescent="0.25">
      <c r="C61" s="4">
        <v>4.9000000000000004</v>
      </c>
      <c r="D61" s="4">
        <v>2.5</v>
      </c>
      <c r="E61" s="4">
        <v>4.5</v>
      </c>
      <c r="F61" s="4">
        <v>1.7</v>
      </c>
      <c r="G61" s="4" t="s">
        <v>11</v>
      </c>
      <c r="H61" s="7"/>
      <c r="I61" s="4">
        <f>COUNTIF($G$8:$G61,I$6)</f>
        <v>0</v>
      </c>
      <c r="J61" s="4">
        <f t="shared" si="12"/>
        <v>0</v>
      </c>
      <c r="L61" s="4">
        <f>COUNTIF($G$8:$G61,L$6)</f>
        <v>49</v>
      </c>
      <c r="M61" s="4">
        <f t="shared" si="13"/>
        <v>0.12719824526601398</v>
      </c>
      <c r="O61" s="4">
        <f>COUNTIF($G$8:$G61,O$6)</f>
        <v>5</v>
      </c>
      <c r="P61" s="4">
        <f t="shared" si="14"/>
        <v>0.31786661178482467</v>
      </c>
      <c r="R61" s="4">
        <f>COUNTA(G$8:G61)</f>
        <v>54</v>
      </c>
      <c r="S61" s="2">
        <f t="shared" si="9"/>
        <v>0.44506485705083865</v>
      </c>
      <c r="T61" s="7"/>
      <c r="U61" s="4">
        <f>COUNTIF($G62:$G$107,U$6)</f>
        <v>0</v>
      </c>
      <c r="V61" s="4">
        <f t="shared" si="15"/>
        <v>0</v>
      </c>
      <c r="X61" s="4">
        <f>COUNTIF($G62:$G$107,X$6)</f>
        <v>1</v>
      </c>
      <c r="Y61" s="4">
        <f t="shared" si="16"/>
        <v>0.12007743382732637</v>
      </c>
      <c r="AA61" s="4">
        <f>COUNTIF($G62:$G$107,AA$6)</f>
        <v>45</v>
      </c>
      <c r="AB61" s="4">
        <f t="shared" si="17"/>
        <v>3.1019536689787318E-2</v>
      </c>
      <c r="AD61" s="4">
        <f>COUNTA($G62:$G$107)</f>
        <v>46</v>
      </c>
      <c r="AE61" s="2">
        <f t="shared" si="10"/>
        <v>0.15109697051711368</v>
      </c>
      <c r="AF61" s="7"/>
      <c r="AG61" s="4">
        <f t="shared" si="11"/>
        <v>0.69016037075467485</v>
      </c>
    </row>
    <row r="62" spans="3:33" s="17" customFormat="1" x14ac:dyDescent="0.25">
      <c r="C62" s="17">
        <v>5.9</v>
      </c>
      <c r="D62" s="17">
        <v>3.2</v>
      </c>
      <c r="E62" s="17">
        <v>4.8</v>
      </c>
      <c r="F62" s="17">
        <v>1.8</v>
      </c>
      <c r="G62" s="17" t="s">
        <v>10</v>
      </c>
      <c r="I62" s="17">
        <f>COUNTIF($G$8:$G62,I$6)</f>
        <v>0</v>
      </c>
      <c r="J62" s="17">
        <f t="shared" si="12"/>
        <v>0</v>
      </c>
      <c r="L62" s="17">
        <f>COUNTIF($G$8:$G62,L$6)</f>
        <v>50</v>
      </c>
      <c r="M62" s="17">
        <f t="shared" si="13"/>
        <v>0.12500320340903179</v>
      </c>
      <c r="O62" s="17">
        <f>COUNTIF($G$8:$G62,O$6)</f>
        <v>5</v>
      </c>
      <c r="P62" s="17">
        <f t="shared" si="14"/>
        <v>0.31449378351248164</v>
      </c>
      <c r="R62" s="17">
        <f>COUNTA(G$8:G62)</f>
        <v>55</v>
      </c>
      <c r="S62" s="17">
        <f t="shared" si="9"/>
        <v>0.4394969869215134</v>
      </c>
      <c r="U62" s="17">
        <f>COUNTIF($G63:$G$107,U$6)</f>
        <v>0</v>
      </c>
      <c r="V62" s="17">
        <f t="shared" si="15"/>
        <v>0</v>
      </c>
      <c r="X62" s="17">
        <f>COUNTIF($G63:$G$107,X$6)</f>
        <v>0</v>
      </c>
      <c r="Y62" s="17">
        <f t="shared" si="16"/>
        <v>0</v>
      </c>
      <c r="AA62" s="17">
        <f>COUNTIF($G63:$G$107,AA$6)</f>
        <v>45</v>
      </c>
      <c r="AB62" s="17">
        <f t="shared" si="17"/>
        <v>0</v>
      </c>
      <c r="AD62" s="17">
        <f>COUNTA($G63:$G$107)</f>
        <v>45</v>
      </c>
      <c r="AE62" s="17">
        <f t="shared" si="10"/>
        <v>0</v>
      </c>
      <c r="AG62" s="17">
        <f t="shared" si="11"/>
        <v>0.75827665719316761</v>
      </c>
    </row>
    <row r="63" spans="3:33" s="4" customFormat="1" x14ac:dyDescent="0.25">
      <c r="C63" s="4">
        <v>6.3</v>
      </c>
      <c r="D63" s="4">
        <v>2.9</v>
      </c>
      <c r="E63" s="4">
        <v>5.6</v>
      </c>
      <c r="F63" s="4">
        <v>1.8</v>
      </c>
      <c r="G63" s="4" t="s">
        <v>11</v>
      </c>
      <c r="H63" s="7"/>
      <c r="I63" s="4">
        <f>COUNTIF($G$8:$G63,I$6)</f>
        <v>0</v>
      </c>
      <c r="J63" s="4">
        <f t="shared" si="12"/>
        <v>0</v>
      </c>
      <c r="L63" s="4">
        <f>COUNTIF($G$8:$G63,L$6)</f>
        <v>50</v>
      </c>
      <c r="M63" s="4">
        <f t="shared" si="13"/>
        <v>0.14598101096685656</v>
      </c>
      <c r="O63" s="4">
        <f>COUNTIF($G$8:$G63,O$6)</f>
        <v>6</v>
      </c>
      <c r="P63" s="4">
        <f t="shared" si="14"/>
        <v>0.34525633085747659</v>
      </c>
      <c r="R63" s="4">
        <f>COUNTA(G$8:G63)</f>
        <v>56</v>
      </c>
      <c r="S63" s="2">
        <f t="shared" si="9"/>
        <v>0.49123734182433315</v>
      </c>
      <c r="T63" s="7"/>
      <c r="U63" s="4">
        <f>COUNTIF($G64:$G$107,U$6)</f>
        <v>0</v>
      </c>
      <c r="V63" s="4">
        <f t="shared" si="15"/>
        <v>0</v>
      </c>
      <c r="X63" s="4">
        <f>COUNTIF($G64:$G$107,X$6)</f>
        <v>0</v>
      </c>
      <c r="Y63" s="4">
        <f t="shared" si="16"/>
        <v>0</v>
      </c>
      <c r="AA63" s="4">
        <f>COUNTIF($G64:$G$107,AA$6)</f>
        <v>44</v>
      </c>
      <c r="AB63" s="4">
        <f t="shared" si="17"/>
        <v>0</v>
      </c>
      <c r="AD63" s="4">
        <f>COUNTA($G64:$G$107)</f>
        <v>44</v>
      </c>
      <c r="AE63" s="2">
        <f t="shared" si="10"/>
        <v>0</v>
      </c>
      <c r="AF63" s="7"/>
      <c r="AG63" s="4">
        <f t="shared" si="11"/>
        <v>0.72490708857837338</v>
      </c>
    </row>
    <row r="64" spans="3:33" x14ac:dyDescent="0.25">
      <c r="C64" s="2">
        <v>7.3</v>
      </c>
      <c r="D64" s="2">
        <v>2.9</v>
      </c>
      <c r="E64" s="2">
        <v>6.3</v>
      </c>
      <c r="F64" s="2">
        <v>1.8</v>
      </c>
      <c r="G64" s="2" t="s">
        <v>11</v>
      </c>
      <c r="I64" s="2">
        <f>COUNTIF($G$8:$G64,I$6)</f>
        <v>0</v>
      </c>
      <c r="J64" s="2">
        <f t="shared" si="12"/>
        <v>0</v>
      </c>
      <c r="L64" s="2">
        <f>COUNTIF($G$8:$G64,L$6)</f>
        <v>50</v>
      </c>
      <c r="M64" s="2">
        <f t="shared" si="13"/>
        <v>0.16581914420176935</v>
      </c>
      <c r="O64" s="2">
        <f>COUNTIF($G$8:$G64,O$6)</f>
        <v>7</v>
      </c>
      <c r="P64" s="2">
        <f t="shared" si="14"/>
        <v>0.37155694113596421</v>
      </c>
      <c r="R64" s="2">
        <f>COUNTA(G$8:G64)</f>
        <v>57</v>
      </c>
      <c r="S64" s="2">
        <f t="shared" si="9"/>
        <v>0.53737608533773362</v>
      </c>
      <c r="U64" s="2">
        <f>COUNTIF($G65:$G$107,U$6)</f>
        <v>0</v>
      </c>
      <c r="V64" s="2">
        <f t="shared" si="15"/>
        <v>0</v>
      </c>
      <c r="X64" s="2">
        <f>COUNTIF($G65:$G$107,X$6)</f>
        <v>0</v>
      </c>
      <c r="Y64" s="2">
        <f t="shared" si="16"/>
        <v>0</v>
      </c>
      <c r="AA64" s="2">
        <f>COUNTIF($G65:$G$107,AA$6)</f>
        <v>43</v>
      </c>
      <c r="AB64" s="2">
        <f t="shared" si="17"/>
        <v>0</v>
      </c>
      <c r="AD64" s="2">
        <f>COUNTA($G65:$G$107)</f>
        <v>43</v>
      </c>
      <c r="AE64" s="2">
        <f t="shared" si="10"/>
        <v>0</v>
      </c>
      <c r="AG64" s="2">
        <f t="shared" si="11"/>
        <v>0.69369563135749179</v>
      </c>
    </row>
    <row r="65" spans="3:33" x14ac:dyDescent="0.25">
      <c r="C65" s="2">
        <v>6.7</v>
      </c>
      <c r="D65" s="2">
        <v>2.5</v>
      </c>
      <c r="E65" s="2">
        <v>5.8</v>
      </c>
      <c r="F65" s="2">
        <v>1.8</v>
      </c>
      <c r="G65" s="2" t="s">
        <v>11</v>
      </c>
      <c r="I65" s="2">
        <f>COUNTIF($G$8:$G65,I$6)</f>
        <v>0</v>
      </c>
      <c r="J65" s="2">
        <f t="shared" si="12"/>
        <v>0</v>
      </c>
      <c r="L65" s="2">
        <f>COUNTIF($G$8:$G65,L$6)</f>
        <v>50</v>
      </c>
      <c r="M65" s="2">
        <f t="shared" si="13"/>
        <v>0.18459034944210989</v>
      </c>
      <c r="O65" s="2">
        <f>COUNTIF($G$8:$G65,O$6)</f>
        <v>8</v>
      </c>
      <c r="P65" s="2">
        <f t="shared" si="14"/>
        <v>0.39420427519000995</v>
      </c>
      <c r="R65" s="2">
        <f>COUNTA(G$8:G65)</f>
        <v>58</v>
      </c>
      <c r="S65" s="2">
        <f t="shared" si="9"/>
        <v>0.57879462463211984</v>
      </c>
      <c r="U65" s="2">
        <f>COUNTIF($G66:$G$107,U$6)</f>
        <v>0</v>
      </c>
      <c r="V65" s="2">
        <f t="shared" si="15"/>
        <v>0</v>
      </c>
      <c r="X65" s="2">
        <f>COUNTIF($G66:$G$107,X$6)</f>
        <v>0</v>
      </c>
      <c r="Y65" s="2">
        <f t="shared" si="16"/>
        <v>0</v>
      </c>
      <c r="AA65" s="2">
        <f>COUNTIF($G66:$G$107,AA$6)</f>
        <v>42</v>
      </c>
      <c r="AB65" s="2">
        <f t="shared" si="17"/>
        <v>0</v>
      </c>
      <c r="AD65" s="2">
        <f>COUNTA($G66:$G$107)</f>
        <v>42</v>
      </c>
      <c r="AE65" s="2">
        <f t="shared" si="10"/>
        <v>0</v>
      </c>
      <c r="AG65" s="2">
        <f t="shared" si="11"/>
        <v>0.66429911771337058</v>
      </c>
    </row>
    <row r="66" spans="3:33" x14ac:dyDescent="0.25">
      <c r="C66" s="2">
        <v>6.5</v>
      </c>
      <c r="D66" s="2">
        <v>3</v>
      </c>
      <c r="E66" s="2">
        <v>5.5</v>
      </c>
      <c r="F66" s="2">
        <v>1.8</v>
      </c>
      <c r="G66" s="2" t="s">
        <v>11</v>
      </c>
      <c r="I66" s="2">
        <f>COUNTIF($G$8:$G66,I$6)</f>
        <v>0</v>
      </c>
      <c r="J66" s="2">
        <f t="shared" si="12"/>
        <v>0</v>
      </c>
      <c r="L66" s="2">
        <f>COUNTIF($G$8:$G66,L$6)</f>
        <v>50</v>
      </c>
      <c r="M66" s="2">
        <f t="shared" si="13"/>
        <v>0.20236174541281071</v>
      </c>
      <c r="O66" s="2">
        <f>COUNTIF($G$8:$G66,O$6)</f>
        <v>9</v>
      </c>
      <c r="P66" s="2">
        <f t="shared" si="14"/>
        <v>0.41380444798772481</v>
      </c>
      <c r="R66" s="2">
        <f>COUNTA(G$8:G66)</f>
        <v>59</v>
      </c>
      <c r="S66" s="2">
        <f t="shared" si="9"/>
        <v>0.61616619340053558</v>
      </c>
      <c r="U66" s="2">
        <f>COUNTIF($G67:$G$107,U$6)</f>
        <v>0</v>
      </c>
      <c r="V66" s="2">
        <f t="shared" si="15"/>
        <v>0</v>
      </c>
      <c r="X66" s="2">
        <f>COUNTIF($G67:$G$107,X$6)</f>
        <v>0</v>
      </c>
      <c r="Y66" s="2">
        <f t="shared" si="16"/>
        <v>0</v>
      </c>
      <c r="AA66" s="2">
        <f>COUNTIF($G67:$G$107,AA$6)</f>
        <v>41</v>
      </c>
      <c r="AB66" s="2">
        <f t="shared" si="17"/>
        <v>0</v>
      </c>
      <c r="AD66" s="2">
        <f>COUNTA($G67:$G$107)</f>
        <v>41</v>
      </c>
      <c r="AE66" s="2">
        <f t="shared" si="10"/>
        <v>0</v>
      </c>
      <c r="AG66" s="2">
        <f t="shared" si="11"/>
        <v>0.63646194589368399</v>
      </c>
    </row>
    <row r="67" spans="3:33" x14ac:dyDescent="0.25">
      <c r="C67" s="2">
        <v>6.3</v>
      </c>
      <c r="D67" s="2">
        <v>2.7</v>
      </c>
      <c r="E67" s="2">
        <v>4.9000000000000004</v>
      </c>
      <c r="F67" s="2">
        <v>1.8</v>
      </c>
      <c r="G67" s="2" t="s">
        <v>11</v>
      </c>
      <c r="I67" s="2">
        <f>COUNTIF($G$8:$G67,I$6)</f>
        <v>0</v>
      </c>
      <c r="J67" s="2">
        <f t="shared" si="12"/>
        <v>0</v>
      </c>
      <c r="L67" s="2">
        <f>COUNTIF($G$8:$G67,L$6)</f>
        <v>50</v>
      </c>
      <c r="M67" s="2">
        <f t="shared" si="13"/>
        <v>0.21919533819482817</v>
      </c>
      <c r="O67" s="2">
        <f>COUNTIF($G$8:$G67,O$6)</f>
        <v>10</v>
      </c>
      <c r="P67" s="2">
        <f t="shared" si="14"/>
        <v>0.43082708345352599</v>
      </c>
      <c r="R67" s="2">
        <f>COUNTA(G$8:G67)</f>
        <v>60</v>
      </c>
      <c r="S67" s="2">
        <f t="shared" si="9"/>
        <v>0.65002242164835411</v>
      </c>
      <c r="U67" s="2">
        <f>COUNTIF($G68:$G$107,U$6)</f>
        <v>0</v>
      </c>
      <c r="V67" s="2">
        <f t="shared" si="15"/>
        <v>0</v>
      </c>
      <c r="X67" s="2">
        <f>COUNTIF($G68:$G$107,X$6)</f>
        <v>0</v>
      </c>
      <c r="Y67" s="2">
        <f t="shared" si="16"/>
        <v>0</v>
      </c>
      <c r="AA67" s="2">
        <f>COUNTIF($G68:$G$107,AA$6)</f>
        <v>40</v>
      </c>
      <c r="AB67" s="2">
        <f t="shared" si="17"/>
        <v>0</v>
      </c>
      <c r="AD67" s="2">
        <f>COUNTA($G68:$G$107)</f>
        <v>40</v>
      </c>
      <c r="AE67" s="2">
        <f t="shared" si="10"/>
        <v>0</v>
      </c>
      <c r="AG67" s="2">
        <f t="shared" si="11"/>
        <v>0.60998654701098753</v>
      </c>
    </row>
    <row r="68" spans="3:33" x14ac:dyDescent="0.25">
      <c r="C68" s="2">
        <v>7.2</v>
      </c>
      <c r="D68" s="2">
        <v>3.2</v>
      </c>
      <c r="E68" s="2">
        <v>6</v>
      </c>
      <c r="F68" s="2">
        <v>1.8</v>
      </c>
      <c r="G68" s="2" t="s">
        <v>11</v>
      </c>
      <c r="I68" s="2">
        <f>COUNTIF($G$8:$G68,I$6)</f>
        <v>0</v>
      </c>
      <c r="J68" s="2">
        <f t="shared" si="12"/>
        <v>0</v>
      </c>
      <c r="L68" s="2">
        <f>COUNTIF($G$8:$G68,L$6)</f>
        <v>50</v>
      </c>
      <c r="M68" s="2">
        <f t="shared" si="13"/>
        <v>0.23514848179357503</v>
      </c>
      <c r="O68" s="2">
        <f>COUNTIF($G$8:$G68,O$6)</f>
        <v>11</v>
      </c>
      <c r="P68" s="2">
        <f t="shared" si="14"/>
        <v>0.44564529357674554</v>
      </c>
      <c r="R68" s="2">
        <f>COUNTA(G$8:G68)</f>
        <v>61</v>
      </c>
      <c r="S68" s="2">
        <f t="shared" si="9"/>
        <v>0.6807937753703206</v>
      </c>
      <c r="U68" s="2">
        <f>COUNTIF($G69:$G$107,U$6)</f>
        <v>0</v>
      </c>
      <c r="V68" s="2">
        <f t="shared" si="15"/>
        <v>0</v>
      </c>
      <c r="X68" s="2">
        <f>COUNTIF($G69:$G$107,X$6)</f>
        <v>0</v>
      </c>
      <c r="Y68" s="2">
        <f t="shared" si="16"/>
        <v>0</v>
      </c>
      <c r="AA68" s="2">
        <f>COUNTIF($G69:$G$107,AA$6)</f>
        <v>39</v>
      </c>
      <c r="AB68" s="2">
        <f t="shared" si="17"/>
        <v>0</v>
      </c>
      <c r="AD68" s="2">
        <f>COUNTA($G69:$G$107)</f>
        <v>39</v>
      </c>
      <c r="AE68" s="2">
        <f t="shared" si="10"/>
        <v>0</v>
      </c>
      <c r="AG68" s="2">
        <f t="shared" si="11"/>
        <v>0.58471579702410437</v>
      </c>
    </row>
    <row r="69" spans="3:33" x14ac:dyDescent="0.25">
      <c r="C69" s="2">
        <v>6.2</v>
      </c>
      <c r="D69" s="2">
        <v>2.8</v>
      </c>
      <c r="E69" s="2">
        <v>4.8</v>
      </c>
      <c r="F69" s="2">
        <v>1.8</v>
      </c>
      <c r="G69" s="2" t="s">
        <v>11</v>
      </c>
      <c r="I69" s="2">
        <f>COUNTIF($G$8:$G69,I$6)</f>
        <v>0</v>
      </c>
      <c r="J69" s="2">
        <f t="shared" si="12"/>
        <v>0</v>
      </c>
      <c r="L69" s="2">
        <f>COUNTIF($G$8:$G69,L$6)</f>
        <v>50</v>
      </c>
      <c r="M69" s="2">
        <f t="shared" si="13"/>
        <v>0.25027429081625047</v>
      </c>
      <c r="O69" s="2">
        <f>COUNTIF($G$8:$G69,O$6)</f>
        <v>12</v>
      </c>
      <c r="P69" s="2">
        <f t="shared" si="14"/>
        <v>0.45856138251594564</v>
      </c>
      <c r="R69" s="2">
        <f>COUNTA(G$8:G69)</f>
        <v>62</v>
      </c>
      <c r="S69" s="2">
        <f t="shared" si="9"/>
        <v>0.7088356733321961</v>
      </c>
      <c r="U69" s="2">
        <f>COUNTIF($G70:$G$107,U$6)</f>
        <v>0</v>
      </c>
      <c r="V69" s="2">
        <f t="shared" si="15"/>
        <v>0</v>
      </c>
      <c r="X69" s="2">
        <f>COUNTIF($G70:$G$107,X$6)</f>
        <v>0</v>
      </c>
      <c r="Y69" s="2">
        <f t="shared" si="16"/>
        <v>0</v>
      </c>
      <c r="AA69" s="2">
        <f>COUNTIF($G70:$G$107,AA$6)</f>
        <v>38</v>
      </c>
      <c r="AB69" s="2">
        <f t="shared" si="17"/>
        <v>0</v>
      </c>
      <c r="AD69" s="2">
        <f>COUNTA($G70:$G$107)</f>
        <v>38</v>
      </c>
      <c r="AE69" s="2">
        <f t="shared" si="10"/>
        <v>0</v>
      </c>
      <c r="AG69" s="2">
        <f t="shared" si="11"/>
        <v>0.56052188253403834</v>
      </c>
    </row>
    <row r="70" spans="3:33" x14ac:dyDescent="0.25">
      <c r="C70" s="2">
        <v>6.1</v>
      </c>
      <c r="D70" s="2">
        <v>3</v>
      </c>
      <c r="E70" s="2">
        <v>4.9000000000000004</v>
      </c>
      <c r="F70" s="2">
        <v>1.8</v>
      </c>
      <c r="G70" s="2" t="s">
        <v>11</v>
      </c>
      <c r="I70" s="2">
        <f>COUNTIF($G$8:$G70,I$6)</f>
        <v>0</v>
      </c>
      <c r="J70" s="2">
        <f t="shared" si="12"/>
        <v>0</v>
      </c>
      <c r="L70" s="2">
        <f>COUNTIF($G$8:$G70,L$6)</f>
        <v>50</v>
      </c>
      <c r="M70" s="2">
        <f t="shared" si="13"/>
        <v>0.26462201089300941</v>
      </c>
      <c r="O70" s="2">
        <f>COUNTIF($G$8:$G70,O$6)</f>
        <v>13</v>
      </c>
      <c r="P70" s="2">
        <f t="shared" si="14"/>
        <v>0.4698241693597574</v>
      </c>
      <c r="R70" s="2">
        <f>COUNTA(G$8:G70)</f>
        <v>63</v>
      </c>
      <c r="S70" s="2">
        <f t="shared" si="9"/>
        <v>0.73444618025276687</v>
      </c>
      <c r="U70" s="2">
        <f>COUNTIF($G71:$G$107,U$6)</f>
        <v>0</v>
      </c>
      <c r="V70" s="2">
        <f t="shared" si="15"/>
        <v>0</v>
      </c>
      <c r="X70" s="2">
        <f>COUNTIF($G71:$G$107,X$6)</f>
        <v>0</v>
      </c>
      <c r="Y70" s="2">
        <f t="shared" si="16"/>
        <v>0</v>
      </c>
      <c r="AA70" s="2">
        <f>COUNTIF($G71:$G$107,AA$6)</f>
        <v>37</v>
      </c>
      <c r="AB70" s="2">
        <f t="shared" si="17"/>
        <v>0</v>
      </c>
      <c r="AD70" s="2">
        <f>COUNTA($G71:$G$107)</f>
        <v>37</v>
      </c>
      <c r="AE70" s="2">
        <f t="shared" si="10"/>
        <v>0</v>
      </c>
      <c r="AG70" s="2">
        <f t="shared" si="11"/>
        <v>0.53729890644075695</v>
      </c>
    </row>
    <row r="71" spans="3:33" x14ac:dyDescent="0.25">
      <c r="C71" s="2">
        <v>6.4</v>
      </c>
      <c r="D71" s="2">
        <v>3.1</v>
      </c>
      <c r="E71" s="2">
        <v>5.5</v>
      </c>
      <c r="F71" s="2">
        <v>1.8</v>
      </c>
      <c r="G71" s="2" t="s">
        <v>11</v>
      </c>
      <c r="I71" s="2">
        <f>COUNTIF($G$8:$G71,I$6)</f>
        <v>0</v>
      </c>
      <c r="J71" s="2">
        <f t="shared" si="12"/>
        <v>0</v>
      </c>
      <c r="L71" s="2">
        <f>COUNTIF($G$8:$G71,L$6)</f>
        <v>50</v>
      </c>
      <c r="M71" s="2">
        <f t="shared" si="13"/>
        <v>0.27823735173849634</v>
      </c>
      <c r="O71" s="2">
        <f>COUNTIF($G$8:$G71,O$6)</f>
        <v>14</v>
      </c>
      <c r="P71" s="2">
        <f t="shared" si="14"/>
        <v>0.47964111079989918</v>
      </c>
      <c r="R71" s="2">
        <f>COUNTA(G$8:G71)</f>
        <v>64</v>
      </c>
      <c r="S71" s="2">
        <f t="shared" si="9"/>
        <v>0.75787846253839553</v>
      </c>
      <c r="U71" s="2">
        <f>COUNTIF($G72:$G$107,U$6)</f>
        <v>0</v>
      </c>
      <c r="V71" s="2">
        <f t="shared" si="15"/>
        <v>0</v>
      </c>
      <c r="X71" s="2">
        <f>COUNTIF($G72:$G$107,X$6)</f>
        <v>0</v>
      </c>
      <c r="Y71" s="2">
        <f t="shared" si="16"/>
        <v>0</v>
      </c>
      <c r="AA71" s="2">
        <f>COUNTIF($G72:$G$107,AA$6)</f>
        <v>36</v>
      </c>
      <c r="AB71" s="2">
        <f t="shared" si="17"/>
        <v>0</v>
      </c>
      <c r="AD71" s="2">
        <f>COUNTA($G72:$G$107)</f>
        <v>36</v>
      </c>
      <c r="AE71" s="2">
        <f t="shared" si="10"/>
        <v>0</v>
      </c>
      <c r="AG71" s="2">
        <f t="shared" si="11"/>
        <v>0.51495778397542691</v>
      </c>
    </row>
    <row r="72" spans="3:33" x14ac:dyDescent="0.25">
      <c r="C72" s="2">
        <v>6</v>
      </c>
      <c r="D72" s="2">
        <v>3</v>
      </c>
      <c r="E72" s="2">
        <v>4.8</v>
      </c>
      <c r="F72" s="2">
        <v>1.8</v>
      </c>
      <c r="G72" s="2" t="s">
        <v>11</v>
      </c>
      <c r="I72" s="2">
        <f>COUNTIF($G$8:$G72,I$6)</f>
        <v>0</v>
      </c>
      <c r="J72" s="2">
        <f t="shared" si="12"/>
        <v>0</v>
      </c>
      <c r="L72" s="2">
        <f>COUNTIF($G$8:$G72,L$6)</f>
        <v>50</v>
      </c>
      <c r="M72" s="2">
        <f t="shared" si="13"/>
        <v>0.29116278711825372</v>
      </c>
      <c r="O72" s="2">
        <f>COUNTIF($G$8:$G72,O$6)</f>
        <v>15</v>
      </c>
      <c r="P72" s="2">
        <f t="shared" si="14"/>
        <v>0.48818705017383146</v>
      </c>
      <c r="R72" s="2">
        <f>COUNTA(G$8:G72)</f>
        <v>65</v>
      </c>
      <c r="S72" s="2">
        <f t="shared" si="9"/>
        <v>0.77934983729208518</v>
      </c>
      <c r="U72" s="2">
        <f>COUNTIF($G73:$G$107,U$6)</f>
        <v>0</v>
      </c>
      <c r="V72" s="2">
        <f t="shared" si="15"/>
        <v>0</v>
      </c>
      <c r="X72" s="2">
        <f>COUNTIF($G73:$G$107,X$6)</f>
        <v>0</v>
      </c>
      <c r="Y72" s="2">
        <f t="shared" si="16"/>
        <v>0</v>
      </c>
      <c r="AA72" s="2">
        <f>COUNTIF($G73:$G$107,AA$6)</f>
        <v>35</v>
      </c>
      <c r="AB72" s="2">
        <f t="shared" si="17"/>
        <v>0</v>
      </c>
      <c r="AD72" s="2">
        <f>COUNTA($G73:$G$107)</f>
        <v>35</v>
      </c>
      <c r="AE72" s="2">
        <f t="shared" si="10"/>
        <v>0</v>
      </c>
      <c r="AG72" s="2">
        <f t="shared" si="11"/>
        <v>0.49342260576014463</v>
      </c>
    </row>
    <row r="73" spans="3:33" x14ac:dyDescent="0.25">
      <c r="C73" s="2">
        <v>5.9</v>
      </c>
      <c r="D73" s="2">
        <v>3</v>
      </c>
      <c r="E73" s="2">
        <v>5.0999999999999996</v>
      </c>
      <c r="F73" s="2">
        <v>1.8</v>
      </c>
      <c r="G73" s="2" t="s">
        <v>11</v>
      </c>
      <c r="I73" s="2">
        <f>COUNTIF($G$8:$G73,I$6)</f>
        <v>0</v>
      </c>
      <c r="J73" s="2">
        <f t="shared" si="12"/>
        <v>0</v>
      </c>
      <c r="L73" s="2">
        <f>COUNTIF($G$8:$G73,L$6)</f>
        <v>50</v>
      </c>
      <c r="M73" s="2">
        <f t="shared" si="13"/>
        <v>0.30343782544221876</v>
      </c>
      <c r="O73" s="2">
        <f>COUNTIF($G$8:$G73,O$6)</f>
        <v>16</v>
      </c>
      <c r="P73" s="2">
        <f t="shared" si="14"/>
        <v>0.49561069560204934</v>
      </c>
      <c r="R73" s="2">
        <f>COUNTA(G$8:G73)</f>
        <v>66</v>
      </c>
      <c r="S73" s="2">
        <f t="shared" si="9"/>
        <v>0.79904852104426816</v>
      </c>
      <c r="U73" s="2">
        <f>COUNTIF($G74:$G$107,U$6)</f>
        <v>0</v>
      </c>
      <c r="V73" s="2">
        <f t="shared" si="15"/>
        <v>0</v>
      </c>
      <c r="X73" s="2">
        <f>COUNTIF($G74:$G$107,X$6)</f>
        <v>0</v>
      </c>
      <c r="Y73" s="2">
        <f t="shared" si="16"/>
        <v>0</v>
      </c>
      <c r="AA73" s="2">
        <f>COUNTIF($G74:$G$107,AA$6)</f>
        <v>34</v>
      </c>
      <c r="AB73" s="2">
        <f t="shared" si="17"/>
        <v>0</v>
      </c>
      <c r="AD73" s="2">
        <f>COUNTA($G74:$G$107)</f>
        <v>34</v>
      </c>
      <c r="AE73" s="2">
        <f t="shared" si="10"/>
        <v>0</v>
      </c>
      <c r="AG73" s="2">
        <f t="shared" si="11"/>
        <v>0.472627976110783</v>
      </c>
    </row>
    <row r="74" spans="3:33" x14ac:dyDescent="0.25">
      <c r="C74" s="2">
        <v>5.8</v>
      </c>
      <c r="D74" s="2">
        <v>2.7</v>
      </c>
      <c r="E74" s="2">
        <v>5.0999999999999996</v>
      </c>
      <c r="F74" s="2">
        <v>1.9</v>
      </c>
      <c r="G74" s="2" t="s">
        <v>11</v>
      </c>
      <c r="I74" s="2">
        <f>COUNTIF($G$8:$G74,I$6)</f>
        <v>0</v>
      </c>
      <c r="J74" s="2">
        <f t="shared" si="12"/>
        <v>0</v>
      </c>
      <c r="L74" s="2">
        <f>COUNTIF($G$8:$G74,L$6)</f>
        <v>50</v>
      </c>
      <c r="M74" s="2">
        <f t="shared" si="13"/>
        <v>0.31509925424108037</v>
      </c>
      <c r="O74" s="2">
        <f>COUNTIF($G$8:$G74,O$6)</f>
        <v>17</v>
      </c>
      <c r="P74" s="2">
        <f t="shared" si="14"/>
        <v>0.50203952144069197</v>
      </c>
      <c r="R74" s="2">
        <f>COUNTA(G$8:G74)</f>
        <v>67</v>
      </c>
      <c r="S74" s="2">
        <f t="shared" si="9"/>
        <v>0.81713877568177229</v>
      </c>
      <c r="U74" s="2">
        <f>COUNTIF($G75:$G$107,U$6)</f>
        <v>0</v>
      </c>
      <c r="V74" s="2">
        <f t="shared" si="15"/>
        <v>0</v>
      </c>
      <c r="X74" s="2">
        <f>COUNTIF($G75:$G$107,X$6)</f>
        <v>0</v>
      </c>
      <c r="Y74" s="2">
        <f t="shared" si="16"/>
        <v>0</v>
      </c>
      <c r="AA74" s="2">
        <f>COUNTIF($G75:$G$107,AA$6)</f>
        <v>33</v>
      </c>
      <c r="AB74" s="2">
        <f t="shared" si="17"/>
        <v>0</v>
      </c>
      <c r="AD74" s="2">
        <f>COUNTA($G75:$G$107)</f>
        <v>33</v>
      </c>
      <c r="AE74" s="2">
        <f t="shared" si="10"/>
        <v>0</v>
      </c>
      <c r="AG74" s="2">
        <f t="shared" si="11"/>
        <v>0.4525170202932125</v>
      </c>
    </row>
    <row r="75" spans="3:33" x14ac:dyDescent="0.25">
      <c r="C75" s="2">
        <v>6.4</v>
      </c>
      <c r="D75" s="2">
        <v>2.7</v>
      </c>
      <c r="E75" s="2">
        <v>5.3</v>
      </c>
      <c r="F75" s="2">
        <v>1.9</v>
      </c>
      <c r="G75" s="2" t="s">
        <v>11</v>
      </c>
      <c r="I75" s="2">
        <f>COUNTIF($G$8:$G75,I$6)</f>
        <v>0</v>
      </c>
      <c r="J75" s="2">
        <f t="shared" si="12"/>
        <v>0</v>
      </c>
      <c r="L75" s="2">
        <f>COUNTIF($G$8:$G75,L$6)</f>
        <v>50</v>
      </c>
      <c r="M75" s="2">
        <f t="shared" si="13"/>
        <v>0.3261813613791284</v>
      </c>
      <c r="O75" s="2">
        <f>COUNTIF($G$8:$G75,O$6)</f>
        <v>18</v>
      </c>
      <c r="P75" s="2">
        <f t="shared" si="14"/>
        <v>0.50758354583153664</v>
      </c>
      <c r="R75" s="2">
        <f>COUNTA(G$8:G75)</f>
        <v>68</v>
      </c>
      <c r="S75" s="2">
        <f t="shared" si="9"/>
        <v>0.83376490721066499</v>
      </c>
      <c r="U75" s="2">
        <f>COUNTIF($G76:$G$107,U$6)</f>
        <v>0</v>
      </c>
      <c r="V75" s="2">
        <f t="shared" si="15"/>
        <v>0</v>
      </c>
      <c r="X75" s="2">
        <f>COUNTIF($G76:$G$107,X$6)</f>
        <v>0</v>
      </c>
      <c r="Y75" s="2">
        <f t="shared" si="16"/>
        <v>0</v>
      </c>
      <c r="AA75" s="2">
        <f>COUNTIF($G76:$G$107,AA$6)</f>
        <v>32</v>
      </c>
      <c r="AB75" s="2">
        <f t="shared" si="17"/>
        <v>0</v>
      </c>
      <c r="AD75" s="2">
        <f>COUNTA($G76:$G$107)</f>
        <v>32</v>
      </c>
      <c r="AE75" s="2">
        <f t="shared" si="10"/>
        <v>0</v>
      </c>
      <c r="AG75" s="2">
        <f t="shared" si="11"/>
        <v>0.4330398630967478</v>
      </c>
    </row>
    <row r="76" spans="3:33" x14ac:dyDescent="0.25">
      <c r="C76" s="2">
        <v>7.4</v>
      </c>
      <c r="D76" s="2">
        <v>2.8</v>
      </c>
      <c r="E76" s="2">
        <v>6.1</v>
      </c>
      <c r="F76" s="2">
        <v>1.9</v>
      </c>
      <c r="G76" s="2" t="s">
        <v>11</v>
      </c>
      <c r="I76" s="2">
        <f>COUNTIF($G$8:$G76,I$6)</f>
        <v>0</v>
      </c>
      <c r="J76" s="2">
        <f t="shared" si="12"/>
        <v>0</v>
      </c>
      <c r="L76" s="2">
        <f>COUNTIF($G$8:$G76,L$6)</f>
        <v>50</v>
      </c>
      <c r="M76" s="2">
        <f t="shared" si="13"/>
        <v>0.33671613550974228</v>
      </c>
      <c r="O76" s="2">
        <f>COUNTIF($G$8:$G76,O$6)</f>
        <v>19</v>
      </c>
      <c r="P76" s="2">
        <f t="shared" si="14"/>
        <v>0.51233828874430565</v>
      </c>
      <c r="R76" s="2">
        <f>COUNTA(G$8:G76)</f>
        <v>69</v>
      </c>
      <c r="S76" s="2">
        <f t="shared" si="9"/>
        <v>0.84905442425404787</v>
      </c>
      <c r="U76" s="2">
        <f>COUNTIF($G77:$G$107,U$6)</f>
        <v>0</v>
      </c>
      <c r="V76" s="2">
        <f t="shared" si="15"/>
        <v>0</v>
      </c>
      <c r="X76" s="2">
        <f>COUNTIF($G77:$G$107,X$6)</f>
        <v>0</v>
      </c>
      <c r="Y76" s="2">
        <f t="shared" si="16"/>
        <v>0</v>
      </c>
      <c r="AA76" s="2">
        <f>COUNTIF($G77:$G$107,AA$6)</f>
        <v>31</v>
      </c>
      <c r="AB76" s="2">
        <f t="shared" si="17"/>
        <v>0</v>
      </c>
      <c r="AD76" s="2">
        <f>COUNTA($G77:$G$107)</f>
        <v>31</v>
      </c>
      <c r="AE76" s="2">
        <f t="shared" si="10"/>
        <v>0</v>
      </c>
      <c r="AG76" s="2">
        <f t="shared" si="11"/>
        <v>0.41415244726470701</v>
      </c>
    </row>
    <row r="77" spans="3:33" x14ac:dyDescent="0.25">
      <c r="C77" s="2">
        <v>5.8</v>
      </c>
      <c r="D77" s="2">
        <v>2.7</v>
      </c>
      <c r="E77" s="2">
        <v>5.0999999999999996</v>
      </c>
      <c r="F77" s="2">
        <v>1.9</v>
      </c>
      <c r="G77" s="2" t="s">
        <v>11</v>
      </c>
      <c r="I77" s="2">
        <f>COUNTIF($G$8:$G77,I$6)</f>
        <v>0</v>
      </c>
      <c r="J77" s="2">
        <f t="shared" si="12"/>
        <v>0</v>
      </c>
      <c r="L77" s="2">
        <f>COUNTIF($G$8:$G77,L$6)</f>
        <v>50</v>
      </c>
      <c r="M77" s="2">
        <f t="shared" si="13"/>
        <v>0.34673344797874411</v>
      </c>
      <c r="O77" s="2">
        <f>COUNTIF($G$8:$G77,O$6)</f>
        <v>20</v>
      </c>
      <c r="P77" s="2">
        <f t="shared" si="14"/>
        <v>0.51638712058788683</v>
      </c>
      <c r="R77" s="2">
        <f>COUNTA(G$8:G77)</f>
        <v>70</v>
      </c>
      <c r="S77" s="2">
        <f t="shared" si="9"/>
        <v>0.863120568566631</v>
      </c>
      <c r="U77" s="2">
        <f>COUNTIF($G78:$G$107,U$6)</f>
        <v>0</v>
      </c>
      <c r="V77" s="2">
        <f t="shared" si="15"/>
        <v>0</v>
      </c>
      <c r="X77" s="2">
        <f>COUNTIF($G78:$G$107,X$6)</f>
        <v>0</v>
      </c>
      <c r="Y77" s="2">
        <f t="shared" si="16"/>
        <v>0</v>
      </c>
      <c r="AA77" s="2">
        <f>COUNTIF($G78:$G$107,AA$6)</f>
        <v>30</v>
      </c>
      <c r="AB77" s="2">
        <f t="shared" si="17"/>
        <v>0</v>
      </c>
      <c r="AD77" s="2">
        <f>COUNTA($G78:$G$107)</f>
        <v>30</v>
      </c>
      <c r="AE77" s="2">
        <f t="shared" si="10"/>
        <v>0</v>
      </c>
      <c r="AG77" s="2">
        <f t="shared" si="11"/>
        <v>0.3958156020033583</v>
      </c>
    </row>
    <row r="78" spans="3:33" x14ac:dyDescent="0.25">
      <c r="C78" s="2">
        <v>6.3</v>
      </c>
      <c r="D78" s="2">
        <v>2.5</v>
      </c>
      <c r="E78" s="2">
        <v>5</v>
      </c>
      <c r="F78" s="2">
        <v>1.9</v>
      </c>
      <c r="G78" s="2" t="s">
        <v>11</v>
      </c>
      <c r="I78" s="2">
        <f>COUNTIF($G$8:$G78,I$6)</f>
        <v>0</v>
      </c>
      <c r="J78" s="2">
        <f t="shared" si="12"/>
        <v>0</v>
      </c>
      <c r="L78" s="2">
        <f>COUNTIF($G$8:$G78,L$6)</f>
        <v>50</v>
      </c>
      <c r="M78" s="2">
        <f t="shared" si="13"/>
        <v>0.35626121811968836</v>
      </c>
      <c r="O78" s="2">
        <f>COUNTIF($G$8:$G78,O$6)</f>
        <v>21</v>
      </c>
      <c r="P78" s="2">
        <f t="shared" si="14"/>
        <v>0.51980314973583597</v>
      </c>
      <c r="R78" s="2">
        <f>COUNTA(G$8:G78)</f>
        <v>71</v>
      </c>
      <c r="S78" s="2">
        <f t="shared" si="9"/>
        <v>0.87606436785552433</v>
      </c>
      <c r="U78" s="2">
        <f>COUNTIF($G79:$G$107,U$6)</f>
        <v>0</v>
      </c>
      <c r="V78" s="2">
        <f t="shared" si="15"/>
        <v>0</v>
      </c>
      <c r="X78" s="2">
        <f>COUNTIF($G79:$G$107,X$6)</f>
        <v>0</v>
      </c>
      <c r="Y78" s="2">
        <f t="shared" si="16"/>
        <v>0</v>
      </c>
      <c r="AA78" s="2">
        <f>COUNTIF($G79:$G$107,AA$6)</f>
        <v>29</v>
      </c>
      <c r="AB78" s="2">
        <f t="shared" si="17"/>
        <v>0</v>
      </c>
      <c r="AD78" s="2">
        <f>COUNTA($G79:$G$107)</f>
        <v>29</v>
      </c>
      <c r="AE78" s="2">
        <f t="shared" si="10"/>
        <v>0</v>
      </c>
      <c r="AG78" s="2">
        <f t="shared" si="11"/>
        <v>0.37799429882257773</v>
      </c>
    </row>
    <row r="79" spans="3:33" x14ac:dyDescent="0.25">
      <c r="C79" s="2">
        <v>6.5</v>
      </c>
      <c r="D79" s="2">
        <v>3.2</v>
      </c>
      <c r="E79" s="2">
        <v>5.0999999999999996</v>
      </c>
      <c r="F79" s="2">
        <v>2</v>
      </c>
      <c r="G79" s="2" t="s">
        <v>11</v>
      </c>
      <c r="I79" s="2">
        <f>COUNTIF($G$8:$G79,I$6)</f>
        <v>0</v>
      </c>
      <c r="J79" s="2">
        <f t="shared" si="12"/>
        <v>0</v>
      </c>
      <c r="L79" s="2">
        <f>COUNTIF($G$8:$G79,L$6)</f>
        <v>50</v>
      </c>
      <c r="M79" s="2">
        <f t="shared" si="13"/>
        <v>0.36532556365804708</v>
      </c>
      <c r="O79" s="2">
        <f>COUNTIF($G$8:$G79,O$6)</f>
        <v>22</v>
      </c>
      <c r="P79" s="2">
        <f t="shared" si="14"/>
        <v>0.52265075585708809</v>
      </c>
      <c r="R79" s="2">
        <f>COUNTA(G$8:G79)</f>
        <v>72</v>
      </c>
      <c r="S79" s="2">
        <f t="shared" si="9"/>
        <v>0.88797631951513512</v>
      </c>
      <c r="U79" s="2">
        <f>COUNTIF($G80:$G$107,U$6)</f>
        <v>0</v>
      </c>
      <c r="V79" s="2">
        <f t="shared" si="15"/>
        <v>0</v>
      </c>
      <c r="X79" s="2">
        <f>COUNTIF($G80:$G$107,X$6)</f>
        <v>0</v>
      </c>
      <c r="Y79" s="2">
        <f t="shared" si="16"/>
        <v>0</v>
      </c>
      <c r="AA79" s="2">
        <f>COUNTIF($G80:$G$107,AA$6)</f>
        <v>28</v>
      </c>
      <c r="AB79" s="2">
        <f t="shared" si="17"/>
        <v>0</v>
      </c>
      <c r="AD79" s="2">
        <f>COUNTA($G80:$G$107)</f>
        <v>28</v>
      </c>
      <c r="AE79" s="2">
        <f t="shared" si="10"/>
        <v>0</v>
      </c>
      <c r="AG79" s="2">
        <f t="shared" si="11"/>
        <v>0.36065704994910275</v>
      </c>
    </row>
    <row r="80" spans="3:33" x14ac:dyDescent="0.25">
      <c r="C80" s="2">
        <v>5.7</v>
      </c>
      <c r="D80" s="2">
        <v>2.5</v>
      </c>
      <c r="E80" s="2">
        <v>5</v>
      </c>
      <c r="F80" s="2">
        <v>2</v>
      </c>
      <c r="G80" s="2" t="s">
        <v>11</v>
      </c>
      <c r="I80" s="2">
        <f>COUNTIF($G$8:$G80,I$6)</f>
        <v>0</v>
      </c>
      <c r="J80" s="2">
        <f t="shared" si="12"/>
        <v>0</v>
      </c>
      <c r="L80" s="2">
        <f>COUNTIF($G$8:$G80,L$6)</f>
        <v>50</v>
      </c>
      <c r="M80" s="2">
        <f t="shared" si="13"/>
        <v>0.37395093774335103</v>
      </c>
      <c r="O80" s="2">
        <f>COUNTIF($G$8:$G80,O$6)</f>
        <v>23</v>
      </c>
      <c r="P80" s="2">
        <f t="shared" si="14"/>
        <v>0.52498684746478219</v>
      </c>
      <c r="R80" s="2">
        <f>COUNTA(G$8:G80)</f>
        <v>73</v>
      </c>
      <c r="S80" s="2">
        <f t="shared" si="9"/>
        <v>0.89893778520813328</v>
      </c>
      <c r="U80" s="2">
        <f>COUNTIF($G81:$G$107,U$6)</f>
        <v>0</v>
      </c>
      <c r="V80" s="2">
        <f t="shared" si="15"/>
        <v>0</v>
      </c>
      <c r="X80" s="2">
        <f>COUNTIF($G81:$G$107,X$6)</f>
        <v>0</v>
      </c>
      <c r="Y80" s="2">
        <f t="shared" si="16"/>
        <v>0</v>
      </c>
      <c r="AA80" s="2">
        <f>COUNTIF($G81:$G$107,AA$6)</f>
        <v>27</v>
      </c>
      <c r="AB80" s="2">
        <f t="shared" si="17"/>
        <v>0</v>
      </c>
      <c r="AD80" s="2">
        <f>COUNTA($G81:$G$107)</f>
        <v>27</v>
      </c>
      <c r="AE80" s="2">
        <f t="shared" si="10"/>
        <v>0</v>
      </c>
      <c r="AG80" s="2">
        <f t="shared" si="11"/>
        <v>0.34377541679806267</v>
      </c>
    </row>
    <row r="81" spans="3:33" x14ac:dyDescent="0.25">
      <c r="C81" s="2">
        <v>5.6</v>
      </c>
      <c r="D81" s="2">
        <v>2.8</v>
      </c>
      <c r="E81" s="2">
        <v>4.9000000000000004</v>
      </c>
      <c r="F81" s="2">
        <v>2</v>
      </c>
      <c r="G81" s="2" t="s">
        <v>11</v>
      </c>
      <c r="I81" s="2">
        <f>COUNTIF($G$8:$G81,I$6)</f>
        <v>0</v>
      </c>
      <c r="J81" s="2">
        <f t="shared" si="12"/>
        <v>0</v>
      </c>
      <c r="L81" s="2">
        <f>COUNTIF($G$8:$G81,L$6)</f>
        <v>50</v>
      </c>
      <c r="M81" s="2">
        <f t="shared" si="13"/>
        <v>0.38216025395555758</v>
      </c>
      <c r="O81" s="2">
        <f>COUNTIF($G$8:$G81,O$6)</f>
        <v>24</v>
      </c>
      <c r="P81" s="2">
        <f t="shared" si="14"/>
        <v>0.52686190213225736</v>
      </c>
      <c r="R81" s="2">
        <f>COUNTA(G$8:G81)</f>
        <v>74</v>
      </c>
      <c r="S81" s="2">
        <f t="shared" si="9"/>
        <v>0.90902215608781489</v>
      </c>
      <c r="U81" s="2">
        <f>COUNTIF($G82:$G$107,U$6)</f>
        <v>0</v>
      </c>
      <c r="V81" s="2">
        <f t="shared" si="15"/>
        <v>0</v>
      </c>
      <c r="X81" s="2">
        <f>COUNTIF($G82:$G$107,X$6)</f>
        <v>0</v>
      </c>
      <c r="Y81" s="2">
        <f t="shared" si="16"/>
        <v>0</v>
      </c>
      <c r="AA81" s="2">
        <f>COUNTIF($G82:$G$107,AA$6)</f>
        <v>26</v>
      </c>
      <c r="AB81" s="2">
        <f t="shared" si="17"/>
        <v>0</v>
      </c>
      <c r="AD81" s="2">
        <f>COUNTA($G82:$G$107)</f>
        <v>26</v>
      </c>
      <c r="AE81" s="2">
        <f t="shared" si="10"/>
        <v>0</v>
      </c>
      <c r="AG81" s="2">
        <f t="shared" si="11"/>
        <v>0.32732360449501696</v>
      </c>
    </row>
    <row r="82" spans="3:33" x14ac:dyDescent="0.25">
      <c r="C82" s="2">
        <v>7.7</v>
      </c>
      <c r="D82" s="2">
        <v>2.8</v>
      </c>
      <c r="E82" s="2">
        <v>6.7</v>
      </c>
      <c r="F82" s="2">
        <v>2</v>
      </c>
      <c r="G82" s="2" t="s">
        <v>11</v>
      </c>
      <c r="I82" s="2">
        <f>COUNTIF($G$8:$G82,I$6)</f>
        <v>0</v>
      </c>
      <c r="J82" s="2">
        <f t="shared" si="12"/>
        <v>0</v>
      </c>
      <c r="L82" s="2">
        <f>COUNTIF($G$8:$G82,L$6)</f>
        <v>50</v>
      </c>
      <c r="M82" s="2">
        <f t="shared" si="13"/>
        <v>0.38997500048077083</v>
      </c>
      <c r="O82" s="2">
        <f>COUNTIF($G$8:$G82,O$6)</f>
        <v>25</v>
      </c>
      <c r="P82" s="2">
        <f t="shared" si="14"/>
        <v>0.52832083357371873</v>
      </c>
      <c r="R82" s="2">
        <f>COUNTA(G$8:G82)</f>
        <v>75</v>
      </c>
      <c r="S82" s="2">
        <f t="shared" si="9"/>
        <v>0.91829583405448956</v>
      </c>
      <c r="U82" s="2">
        <f>COUNTIF($G83:$G$107,U$6)</f>
        <v>0</v>
      </c>
      <c r="V82" s="2">
        <f t="shared" si="15"/>
        <v>0</v>
      </c>
      <c r="X82" s="2">
        <f>COUNTIF($G83:$G$107,X$6)</f>
        <v>0</v>
      </c>
      <c r="Y82" s="2">
        <f t="shared" si="16"/>
        <v>0</v>
      </c>
      <c r="AA82" s="2">
        <f>COUNTIF($G83:$G$107,AA$6)</f>
        <v>25</v>
      </c>
      <c r="AB82" s="2">
        <f t="shared" si="17"/>
        <v>0</v>
      </c>
      <c r="AD82" s="2">
        <f>COUNTA($G83:$G$107)</f>
        <v>25</v>
      </c>
      <c r="AE82" s="2">
        <f t="shared" si="10"/>
        <v>0</v>
      </c>
      <c r="AG82" s="2">
        <f t="shared" si="11"/>
        <v>0.31127812445913283</v>
      </c>
    </row>
    <row r="83" spans="3:33" x14ac:dyDescent="0.25">
      <c r="C83" s="2">
        <v>7.9</v>
      </c>
      <c r="D83" s="2">
        <v>3.8</v>
      </c>
      <c r="E83" s="2">
        <v>6.4</v>
      </c>
      <c r="F83" s="2">
        <v>2</v>
      </c>
      <c r="G83" s="2" t="s">
        <v>11</v>
      </c>
      <c r="I83" s="2">
        <f>COUNTIF($G$8:$G83,I$6)</f>
        <v>0</v>
      </c>
      <c r="J83" s="2">
        <f t="shared" si="12"/>
        <v>0</v>
      </c>
      <c r="L83" s="2">
        <f>COUNTIF($G$8:$G83,L$6)</f>
        <v>50</v>
      </c>
      <c r="M83" s="2">
        <f t="shared" si="13"/>
        <v>0.39741534451898736</v>
      </c>
      <c r="O83" s="2">
        <f>COUNTIF($G$8:$G83,O$6)</f>
        <v>26</v>
      </c>
      <c r="P83" s="2">
        <f t="shared" si="14"/>
        <v>0.52940371944558984</v>
      </c>
      <c r="R83" s="2">
        <f>COUNTA(G$8:G83)</f>
        <v>76</v>
      </c>
      <c r="S83" s="2">
        <f t="shared" si="9"/>
        <v>0.92681906396457725</v>
      </c>
      <c r="U83" s="2">
        <f>COUNTIF($G84:$G$107,U$6)</f>
        <v>0</v>
      </c>
      <c r="V83" s="2">
        <f t="shared" si="15"/>
        <v>0</v>
      </c>
      <c r="X83" s="2">
        <f>COUNTIF($G84:$G$107,X$6)</f>
        <v>0</v>
      </c>
      <c r="Y83" s="2">
        <f t="shared" si="16"/>
        <v>0</v>
      </c>
      <c r="AA83" s="2">
        <f>COUNTIF($G84:$G$107,AA$6)</f>
        <v>24</v>
      </c>
      <c r="AB83" s="2">
        <f t="shared" si="17"/>
        <v>0</v>
      </c>
      <c r="AD83" s="2">
        <f>COUNTA($G84:$G$107)</f>
        <v>24</v>
      </c>
      <c r="AE83" s="2">
        <f t="shared" si="10"/>
        <v>0</v>
      </c>
      <c r="AG83" s="2">
        <f t="shared" si="11"/>
        <v>0.29561751138692127</v>
      </c>
    </row>
    <row r="84" spans="3:33" x14ac:dyDescent="0.25">
      <c r="C84" s="2">
        <v>6.5</v>
      </c>
      <c r="D84" s="2">
        <v>3</v>
      </c>
      <c r="E84" s="2">
        <v>5.2</v>
      </c>
      <c r="F84" s="2">
        <v>2</v>
      </c>
      <c r="G84" s="2" t="s">
        <v>11</v>
      </c>
      <c r="I84" s="2">
        <f>COUNTIF($G$8:$G84,I$6)</f>
        <v>0</v>
      </c>
      <c r="J84" s="2">
        <f t="shared" si="12"/>
        <v>0</v>
      </c>
      <c r="L84" s="2">
        <f>COUNTIF($G$8:$G84,L$6)</f>
        <v>50</v>
      </c>
      <c r="M84" s="2">
        <f t="shared" si="13"/>
        <v>0.40450022787024459</v>
      </c>
      <c r="O84" s="2">
        <f>COUNTIF($G$8:$G84,O$6)</f>
        <v>27</v>
      </c>
      <c r="P84" s="2">
        <f t="shared" si="14"/>
        <v>0.5301464161084245</v>
      </c>
      <c r="R84" s="2">
        <f>COUNTA(G$8:G84)</f>
        <v>77</v>
      </c>
      <c r="S84" s="2">
        <f t="shared" si="9"/>
        <v>0.93464664397866914</v>
      </c>
      <c r="U84" s="2">
        <f>COUNTIF($G85:$G$107,U$6)</f>
        <v>0</v>
      </c>
      <c r="V84" s="2">
        <f t="shared" si="15"/>
        <v>0</v>
      </c>
      <c r="X84" s="2">
        <f>COUNTIF($G85:$G$107,X$6)</f>
        <v>0</v>
      </c>
      <c r="Y84" s="2">
        <f t="shared" si="16"/>
        <v>0</v>
      </c>
      <c r="AA84" s="2">
        <f>COUNTIF($G85:$G$107,AA$6)</f>
        <v>23</v>
      </c>
      <c r="AB84" s="2">
        <f t="shared" si="17"/>
        <v>0</v>
      </c>
      <c r="AD84" s="2">
        <f>COUNTA($G85:$G$107)</f>
        <v>23</v>
      </c>
      <c r="AE84" s="2">
        <f t="shared" si="10"/>
        <v>0</v>
      </c>
      <c r="AG84" s="2">
        <f t="shared" si="11"/>
        <v>0.28032208413642479</v>
      </c>
    </row>
    <row r="85" spans="3:33" x14ac:dyDescent="0.25">
      <c r="C85" s="2">
        <v>7.1</v>
      </c>
      <c r="D85" s="2">
        <v>3</v>
      </c>
      <c r="E85" s="2">
        <v>5.9</v>
      </c>
      <c r="F85" s="2">
        <v>2.1</v>
      </c>
      <c r="G85" s="2" t="s">
        <v>11</v>
      </c>
      <c r="I85" s="2">
        <f>COUNTIF($G$8:$G85,I$6)</f>
        <v>0</v>
      </c>
      <c r="J85" s="2">
        <f t="shared" si="12"/>
        <v>0</v>
      </c>
      <c r="L85" s="2">
        <f>COUNTIF($G$8:$G85,L$6)</f>
        <v>50</v>
      </c>
      <c r="M85" s="2">
        <f t="shared" si="13"/>
        <v>0.41124745454328437</v>
      </c>
      <c r="O85" s="2">
        <f>COUNTIF($G$8:$G85,O$6)</f>
        <v>28</v>
      </c>
      <c r="P85" s="2">
        <f t="shared" si="14"/>
        <v>0.53058108090423128</v>
      </c>
      <c r="R85" s="2">
        <f>COUNTA(G$8:G85)</f>
        <v>78</v>
      </c>
      <c r="S85" s="2">
        <f t="shared" si="9"/>
        <v>0.94182853544751566</v>
      </c>
      <c r="U85" s="2">
        <f>COUNTIF($G86:$G$107,U$6)</f>
        <v>0</v>
      </c>
      <c r="V85" s="2">
        <f t="shared" si="15"/>
        <v>0</v>
      </c>
      <c r="X85" s="2">
        <f>COUNTIF($G86:$G$107,X$6)</f>
        <v>0</v>
      </c>
      <c r="Y85" s="2">
        <f t="shared" si="16"/>
        <v>0</v>
      </c>
      <c r="AA85" s="2">
        <f>COUNTIF($G86:$G$107,AA$6)</f>
        <v>22</v>
      </c>
      <c r="AB85" s="2">
        <f t="shared" si="17"/>
        <v>0</v>
      </c>
      <c r="AD85" s="2">
        <f>COUNTA($G86:$G$107)</f>
        <v>22</v>
      </c>
      <c r="AE85" s="2">
        <f t="shared" si="10"/>
        <v>0</v>
      </c>
      <c r="AG85" s="2">
        <f t="shared" si="11"/>
        <v>0.2653737423509378</v>
      </c>
    </row>
    <row r="86" spans="3:33" x14ac:dyDescent="0.25">
      <c r="C86" s="2">
        <v>7.6</v>
      </c>
      <c r="D86" s="2">
        <v>3</v>
      </c>
      <c r="E86" s="2">
        <v>6.6</v>
      </c>
      <c r="F86" s="2">
        <v>2.1</v>
      </c>
      <c r="G86" s="2" t="s">
        <v>11</v>
      </c>
      <c r="I86" s="2">
        <f>COUNTIF($G$8:$G86,I$6)</f>
        <v>0</v>
      </c>
      <c r="J86" s="2">
        <f t="shared" si="12"/>
        <v>0</v>
      </c>
      <c r="L86" s="2">
        <f>COUNTIF($G$8:$G86,L$6)</f>
        <v>50</v>
      </c>
      <c r="M86" s="2">
        <f t="shared" si="13"/>
        <v>0.41767377114074572</v>
      </c>
      <c r="O86" s="2">
        <f>COUNTIF($G$8:$G86,O$6)</f>
        <v>29</v>
      </c>
      <c r="P86" s="2">
        <f t="shared" si="14"/>
        <v>0.53073661820805562</v>
      </c>
      <c r="R86" s="2">
        <f>COUNTA(G$8:G86)</f>
        <v>79</v>
      </c>
      <c r="S86" s="2">
        <f t="shared" si="9"/>
        <v>0.9484103893488014</v>
      </c>
      <c r="U86" s="2">
        <f>COUNTIF($G87:$G$107,U$6)</f>
        <v>0</v>
      </c>
      <c r="V86" s="2">
        <f t="shared" si="15"/>
        <v>0</v>
      </c>
      <c r="X86" s="2">
        <f>COUNTIF($G87:$G$107,X$6)</f>
        <v>0</v>
      </c>
      <c r="Y86" s="2">
        <f t="shared" si="16"/>
        <v>0</v>
      </c>
      <c r="AA86" s="2">
        <f>COUNTIF($G87:$G$107,AA$6)</f>
        <v>21</v>
      </c>
      <c r="AB86" s="2">
        <f t="shared" si="17"/>
        <v>0</v>
      </c>
      <c r="AD86" s="2">
        <f>COUNTA($G87:$G$107)</f>
        <v>21</v>
      </c>
      <c r="AE86" s="2">
        <f t="shared" si="10"/>
        <v>0</v>
      </c>
      <c r="AG86" s="2">
        <f t="shared" si="11"/>
        <v>0.2507557924144469</v>
      </c>
    </row>
    <row r="87" spans="3:33" x14ac:dyDescent="0.25">
      <c r="C87" s="2">
        <v>6.8</v>
      </c>
      <c r="D87" s="2">
        <v>3</v>
      </c>
      <c r="E87" s="2">
        <v>5.5</v>
      </c>
      <c r="F87" s="2">
        <v>2.1</v>
      </c>
      <c r="G87" s="2" t="s">
        <v>11</v>
      </c>
      <c r="I87" s="2">
        <f>COUNTIF($G$8:$G87,I$6)</f>
        <v>0</v>
      </c>
      <c r="J87" s="2">
        <f t="shared" si="12"/>
        <v>0</v>
      </c>
      <c r="L87" s="2">
        <f>COUNTIF($G$8:$G87,L$6)</f>
        <v>50</v>
      </c>
      <c r="M87" s="2">
        <f t="shared" si="13"/>
        <v>0.42379494069539858</v>
      </c>
      <c r="O87" s="2">
        <f>COUNTIF($G$8:$G87,O$6)</f>
        <v>30</v>
      </c>
      <c r="P87" s="2">
        <f t="shared" si="14"/>
        <v>0.53063906222956636</v>
      </c>
      <c r="R87" s="2">
        <f>COUNTA(G$8:G87)</f>
        <v>80</v>
      </c>
      <c r="S87" s="2">
        <f t="shared" si="9"/>
        <v>0.95443400292496494</v>
      </c>
      <c r="U87" s="2">
        <f>COUNTIF($G88:$G$107,U$6)</f>
        <v>0</v>
      </c>
      <c r="V87" s="2">
        <f t="shared" si="15"/>
        <v>0</v>
      </c>
      <c r="X87" s="2">
        <f>COUNTIF($G88:$G$107,X$6)</f>
        <v>0</v>
      </c>
      <c r="Y87" s="2">
        <f t="shared" si="16"/>
        <v>0</v>
      </c>
      <c r="AA87" s="2">
        <f>COUNTIF($G88:$G$107,AA$6)</f>
        <v>20</v>
      </c>
      <c r="AB87" s="2">
        <f t="shared" si="17"/>
        <v>0</v>
      </c>
      <c r="AD87" s="2">
        <f>COUNTA($G88:$G$107)</f>
        <v>20</v>
      </c>
      <c r="AE87" s="2">
        <f t="shared" si="10"/>
        <v>0</v>
      </c>
      <c r="AG87" s="2">
        <f t="shared" si="11"/>
        <v>0.23645279766002802</v>
      </c>
    </row>
    <row r="88" spans="3:33" x14ac:dyDescent="0.25">
      <c r="C88" s="2">
        <v>6.7</v>
      </c>
      <c r="D88" s="2">
        <v>3.3</v>
      </c>
      <c r="E88" s="2">
        <v>5.7</v>
      </c>
      <c r="F88" s="2">
        <v>2.1</v>
      </c>
      <c r="G88" s="2" t="s">
        <v>11</v>
      </c>
      <c r="I88" s="2">
        <f>COUNTIF($G$8:$G88,I$6)</f>
        <v>0</v>
      </c>
      <c r="J88" s="2">
        <f t="shared" si="12"/>
        <v>0</v>
      </c>
      <c r="L88" s="2">
        <f>COUNTIF($G$8:$G88,L$6)</f>
        <v>50</v>
      </c>
      <c r="M88" s="2">
        <f t="shared" si="13"/>
        <v>0.42962581056166677</v>
      </c>
      <c r="O88" s="2">
        <f>COUNTIF($G$8:$G88,O$6)</f>
        <v>31</v>
      </c>
      <c r="P88" s="2">
        <f t="shared" si="14"/>
        <v>0.5303119070053115</v>
      </c>
      <c r="R88" s="2">
        <f>COUNTA(G$8:G88)</f>
        <v>81</v>
      </c>
      <c r="S88" s="2">
        <f t="shared" ref="S88:S106" si="18">J88+M88+P88</f>
        <v>0.95993771756697832</v>
      </c>
      <c r="U88" s="2">
        <f>COUNTIF($G89:$G$107,U$6)</f>
        <v>0</v>
      </c>
      <c r="V88" s="2">
        <f t="shared" si="15"/>
        <v>0</v>
      </c>
      <c r="X88" s="2">
        <f>COUNTIF($G89:$G$107,X$6)</f>
        <v>0</v>
      </c>
      <c r="Y88" s="2">
        <f t="shared" si="16"/>
        <v>0</v>
      </c>
      <c r="AA88" s="2">
        <f>COUNTIF($G89:$G$107,AA$6)</f>
        <v>19</v>
      </c>
      <c r="AB88" s="2">
        <f t="shared" si="17"/>
        <v>0</v>
      </c>
      <c r="AD88" s="2">
        <f>COUNTA($G89:$G$107)</f>
        <v>19</v>
      </c>
      <c r="AE88" s="2">
        <f t="shared" ref="AE88:AE106" si="19">V88+Y88+AB88</f>
        <v>0</v>
      </c>
      <c r="AG88" s="2">
        <f t="shared" ref="AG88:AG106" si="20">$B$6-(R88/$B$5)*S88-(AD88/$B$5)*AE88</f>
        <v>0.22245044877074749</v>
      </c>
    </row>
    <row r="89" spans="3:33" x14ac:dyDescent="0.25">
      <c r="C89" s="2">
        <v>6.4</v>
      </c>
      <c r="D89" s="2">
        <v>2.8</v>
      </c>
      <c r="E89" s="2">
        <v>5.6</v>
      </c>
      <c r="F89" s="2">
        <v>2.1</v>
      </c>
      <c r="G89" s="2" t="s">
        <v>11</v>
      </c>
      <c r="I89" s="2">
        <f>COUNTIF($G$8:$G89,I$6)</f>
        <v>0</v>
      </c>
      <c r="J89" s="2">
        <f t="shared" si="12"/>
        <v>0</v>
      </c>
      <c r="L89" s="2">
        <f>COUNTIF($G$8:$G89,L$6)</f>
        <v>50</v>
      </c>
      <c r="M89" s="2">
        <f t="shared" si="13"/>
        <v>0.43518037490448719</v>
      </c>
      <c r="O89" s="2">
        <f>COUNTIF($G$8:$G89,O$6)</f>
        <v>32</v>
      </c>
      <c r="P89" s="2">
        <f t="shared" si="14"/>
        <v>0.52977639204608151</v>
      </c>
      <c r="R89" s="2">
        <f>COUNTA(G$8:G89)</f>
        <v>82</v>
      </c>
      <c r="S89" s="2">
        <f t="shared" si="18"/>
        <v>0.96495676695056876</v>
      </c>
      <c r="U89" s="2">
        <f>COUNTIF($G90:$G$107,U$6)</f>
        <v>0</v>
      </c>
      <c r="V89" s="2">
        <f t="shared" si="15"/>
        <v>0</v>
      </c>
      <c r="X89" s="2">
        <f>COUNTIF($G90:$G$107,X$6)</f>
        <v>0</v>
      </c>
      <c r="Y89" s="2">
        <f t="shared" si="16"/>
        <v>0</v>
      </c>
      <c r="AA89" s="2">
        <f>COUNTIF($G90:$G$107,AA$6)</f>
        <v>18</v>
      </c>
      <c r="AB89" s="2">
        <f t="shared" si="17"/>
        <v>0</v>
      </c>
      <c r="AD89" s="2">
        <f>COUNTA($G90:$G$107)</f>
        <v>18</v>
      </c>
      <c r="AE89" s="2">
        <f t="shared" si="19"/>
        <v>0</v>
      </c>
      <c r="AG89" s="2">
        <f t="shared" si="20"/>
        <v>0.20873545110053371</v>
      </c>
    </row>
    <row r="90" spans="3:33" x14ac:dyDescent="0.25">
      <c r="C90" s="2">
        <v>6.9</v>
      </c>
      <c r="D90" s="2">
        <v>3.1</v>
      </c>
      <c r="E90" s="2">
        <v>5.4</v>
      </c>
      <c r="F90" s="2">
        <v>2.1</v>
      </c>
      <c r="G90" s="2" t="s">
        <v>11</v>
      </c>
      <c r="I90" s="2">
        <f>COUNTIF($G$8:$G90,I$6)</f>
        <v>0</v>
      </c>
      <c r="J90" s="2">
        <f t="shared" ref="J90:J106" si="21">-IF(I90=0,0,(I90/$R90)*LOG(I90/$R90,2))</f>
        <v>0</v>
      </c>
      <c r="L90" s="2">
        <f>COUNTIF($G$8:$G90,L$6)</f>
        <v>50</v>
      </c>
      <c r="M90" s="2">
        <f t="shared" ref="M90:M106" si="22">-IF(L90=0,0,(L90/$R90)*LOG(L90/$R90,2))</f>
        <v>0.44047183227240966</v>
      </c>
      <c r="O90" s="2">
        <f>COUNTIF($G$8:$G90,O$6)</f>
        <v>33</v>
      </c>
      <c r="P90" s="2">
        <f t="shared" ref="P90:P106" si="23">-IF(O90=0,0,(O90/$R90)*LOG(O90/$R90,2))</f>
        <v>0.52905175054963316</v>
      </c>
      <c r="R90" s="2">
        <f>COUNTA(G$8:G90)</f>
        <v>83</v>
      </c>
      <c r="S90" s="2">
        <f t="shared" si="18"/>
        <v>0.96952358282204276</v>
      </c>
      <c r="U90" s="2">
        <f>COUNTIF($G91:$G$107,U$6)</f>
        <v>0</v>
      </c>
      <c r="V90" s="2">
        <f t="shared" ref="V90:V106" si="24">-IF(U90=0,0,(U90/$AD90)*LOG(U90/$AD90,2))</f>
        <v>0</v>
      </c>
      <c r="X90" s="2">
        <f>COUNTIF($G91:$G$107,X$6)</f>
        <v>0</v>
      </c>
      <c r="Y90" s="2">
        <f t="shared" ref="Y90:Y106" si="25">-IF(X90=0,0,(X90/$AD90)*LOG(X90/$AD90,2))</f>
        <v>0</v>
      </c>
      <c r="AA90" s="2">
        <f>COUNTIF($G91:$G$107,AA$6)</f>
        <v>17</v>
      </c>
      <c r="AB90" s="2">
        <f t="shared" ref="AB90:AB106" si="26">-IF(AA90=0,0,(AA90/$AD90)*LOG(AA90/$AD90,2))</f>
        <v>0</v>
      </c>
      <c r="AD90" s="2">
        <f>COUNTA($G91:$G$107)</f>
        <v>17</v>
      </c>
      <c r="AE90" s="2">
        <f t="shared" si="19"/>
        <v>0</v>
      </c>
      <c r="AG90" s="2">
        <f t="shared" si="20"/>
        <v>0.19529542625770457</v>
      </c>
    </row>
    <row r="91" spans="3:33" x14ac:dyDescent="0.25">
      <c r="C91" s="2">
        <v>6.5</v>
      </c>
      <c r="D91" s="2">
        <v>3</v>
      </c>
      <c r="E91" s="2">
        <v>5.8</v>
      </c>
      <c r="F91" s="2">
        <v>2.2000000000000002</v>
      </c>
      <c r="G91" s="2" t="s">
        <v>11</v>
      </c>
      <c r="I91" s="2">
        <f>COUNTIF($G$8:$G91,I$6)</f>
        <v>0</v>
      </c>
      <c r="J91" s="2">
        <f t="shared" si="21"/>
        <v>0</v>
      </c>
      <c r="L91" s="2">
        <f>COUNTIF($G$8:$G91,L$6)</f>
        <v>50</v>
      </c>
      <c r="M91" s="2">
        <f t="shared" si="22"/>
        <v>0.44551263869287833</v>
      </c>
      <c r="O91" s="2">
        <f>COUNTIF($G$8:$G91,O$6)</f>
        <v>34</v>
      </c>
      <c r="P91" s="2">
        <f t="shared" si="23"/>
        <v>0.5281554258567418</v>
      </c>
      <c r="R91" s="2">
        <f>COUNTA(G$8:G91)</f>
        <v>84</v>
      </c>
      <c r="S91" s="2">
        <f t="shared" si="18"/>
        <v>0.97366806454962007</v>
      </c>
      <c r="U91" s="2">
        <f>COUNTIF($G92:$G$107,U$6)</f>
        <v>0</v>
      </c>
      <c r="V91" s="2">
        <f t="shared" si="24"/>
        <v>0</v>
      </c>
      <c r="X91" s="2">
        <f>COUNTIF($G92:$G$107,X$6)</f>
        <v>0</v>
      </c>
      <c r="Y91" s="2">
        <f t="shared" si="25"/>
        <v>0</v>
      </c>
      <c r="AA91" s="2">
        <f>COUNTIF($G92:$G$107,AA$6)</f>
        <v>16</v>
      </c>
      <c r="AB91" s="2">
        <f t="shared" si="26"/>
        <v>0</v>
      </c>
      <c r="AD91" s="2">
        <f>COUNTA($G92:$G$107)</f>
        <v>16</v>
      </c>
      <c r="AE91" s="2">
        <f t="shared" si="19"/>
        <v>0</v>
      </c>
      <c r="AG91" s="2">
        <f t="shared" si="20"/>
        <v>0.18211882577831917</v>
      </c>
    </row>
    <row r="92" spans="3:33" x14ac:dyDescent="0.25">
      <c r="C92" s="2">
        <v>7.7</v>
      </c>
      <c r="D92" s="2">
        <v>3.8</v>
      </c>
      <c r="E92" s="2">
        <v>6.7</v>
      </c>
      <c r="F92" s="2">
        <v>2.2000000000000002</v>
      </c>
      <c r="G92" s="2" t="s">
        <v>11</v>
      </c>
      <c r="I92" s="2">
        <f>COUNTIF($G$8:$G92,I$6)</f>
        <v>0</v>
      </c>
      <c r="J92" s="2">
        <f t="shared" si="21"/>
        <v>0</v>
      </c>
      <c r="L92" s="2">
        <f>COUNTIF($G$8:$G92,L$6)</f>
        <v>50</v>
      </c>
      <c r="M92" s="2">
        <f t="shared" si="22"/>
        <v>0.45031455668410414</v>
      </c>
      <c r="O92" s="2">
        <f>COUNTIF($G$8:$G92,O$6)</f>
        <v>35</v>
      </c>
      <c r="P92" s="2">
        <f t="shared" si="23"/>
        <v>0.52710326084406744</v>
      </c>
      <c r="R92" s="2">
        <f>COUNTA(G$8:G92)</f>
        <v>85</v>
      </c>
      <c r="S92" s="2">
        <f t="shared" si="18"/>
        <v>0.97741781752817158</v>
      </c>
      <c r="U92" s="2">
        <f>COUNTIF($G93:$G$107,U$6)</f>
        <v>0</v>
      </c>
      <c r="V92" s="2">
        <f t="shared" si="24"/>
        <v>0</v>
      </c>
      <c r="X92" s="2">
        <f>COUNTIF($G93:$G$107,X$6)</f>
        <v>0</v>
      </c>
      <c r="Y92" s="2">
        <f t="shared" si="25"/>
        <v>0</v>
      </c>
      <c r="AA92" s="2">
        <f>COUNTIF($G93:$G$107,AA$6)</f>
        <v>15</v>
      </c>
      <c r="AB92" s="2">
        <f t="shared" si="26"/>
        <v>0</v>
      </c>
      <c r="AD92" s="2">
        <f>COUNTA($G93:$G$107)</f>
        <v>15</v>
      </c>
      <c r="AE92" s="2">
        <f t="shared" si="19"/>
        <v>0</v>
      </c>
      <c r="AG92" s="2">
        <f t="shared" si="20"/>
        <v>0.16919485510105414</v>
      </c>
    </row>
    <row r="93" spans="3:33" x14ac:dyDescent="0.25">
      <c r="C93" s="2">
        <v>6.4</v>
      </c>
      <c r="D93" s="2">
        <v>2.8</v>
      </c>
      <c r="E93" s="2">
        <v>5.6</v>
      </c>
      <c r="F93" s="2">
        <v>2.2000000000000002</v>
      </c>
      <c r="G93" s="2" t="s">
        <v>11</v>
      </c>
      <c r="I93" s="2">
        <f>COUNTIF($G$8:$G93,I$6)</f>
        <v>0</v>
      </c>
      <c r="J93" s="2">
        <f t="shared" si="21"/>
        <v>0</v>
      </c>
      <c r="L93" s="2">
        <f>COUNTIF($G$8:$G93,L$6)</f>
        <v>50</v>
      </c>
      <c r="M93" s="2">
        <f t="shared" si="22"/>
        <v>0.45488870053917052</v>
      </c>
      <c r="O93" s="2">
        <f>COUNTIF($G$8:$G93,O$6)</f>
        <v>36</v>
      </c>
      <c r="P93" s="2">
        <f t="shared" si="23"/>
        <v>0.52590966415525908</v>
      </c>
      <c r="R93" s="2">
        <f>COUNTA(G$8:G93)</f>
        <v>86</v>
      </c>
      <c r="S93" s="2">
        <f t="shared" si="18"/>
        <v>0.9807983646944296</v>
      </c>
      <c r="U93" s="2">
        <f>COUNTIF($G94:$G$107,U$6)</f>
        <v>0</v>
      </c>
      <c r="V93" s="2">
        <f t="shared" si="24"/>
        <v>0</v>
      </c>
      <c r="X93" s="2">
        <f>COUNTIF($G94:$G$107,X$6)</f>
        <v>0</v>
      </c>
      <c r="Y93" s="2">
        <f t="shared" si="25"/>
        <v>0</v>
      </c>
      <c r="AA93" s="2">
        <f>COUNTIF($G94:$G$107,AA$6)</f>
        <v>14</v>
      </c>
      <c r="AB93" s="2">
        <f t="shared" si="26"/>
        <v>0</v>
      </c>
      <c r="AD93" s="2">
        <f>COUNTA($G94:$G$107)</f>
        <v>14</v>
      </c>
      <c r="AE93" s="2">
        <f t="shared" si="19"/>
        <v>0</v>
      </c>
      <c r="AG93" s="2">
        <f t="shared" si="20"/>
        <v>0.15651340636279054</v>
      </c>
    </row>
    <row r="94" spans="3:33" x14ac:dyDescent="0.25">
      <c r="C94" s="2">
        <v>6.4</v>
      </c>
      <c r="D94" s="2">
        <v>3.2</v>
      </c>
      <c r="E94" s="2">
        <v>5.3</v>
      </c>
      <c r="F94" s="2">
        <v>2.2999999999999998</v>
      </c>
      <c r="G94" s="2" t="s">
        <v>11</v>
      </c>
      <c r="I94" s="2">
        <f>COUNTIF($G$8:$G94,I$6)</f>
        <v>0</v>
      </c>
      <c r="J94" s="2">
        <f t="shared" si="21"/>
        <v>0</v>
      </c>
      <c r="L94" s="2">
        <f>COUNTIF($G$8:$G94,L$6)</f>
        <v>50</v>
      </c>
      <c r="M94" s="2">
        <f t="shared" si="22"/>
        <v>0.45924557820345041</v>
      </c>
      <c r="O94" s="2">
        <f>COUNTIF($G$8:$G94,O$6)</f>
        <v>37</v>
      </c>
      <c r="P94" s="2">
        <f t="shared" si="23"/>
        <v>0.52458775653025069</v>
      </c>
      <c r="R94" s="2">
        <f>COUNTA(G$8:G94)</f>
        <v>87</v>
      </c>
      <c r="S94" s="2">
        <f t="shared" si="18"/>
        <v>0.98383333473370116</v>
      </c>
      <c r="U94" s="2">
        <f>COUNTIF($G95:$G$107,U$6)</f>
        <v>0</v>
      </c>
      <c r="V94" s="2">
        <f t="shared" si="24"/>
        <v>0</v>
      </c>
      <c r="X94" s="2">
        <f>COUNTIF($G95:$G$107,X$6)</f>
        <v>0</v>
      </c>
      <c r="Y94" s="2">
        <f t="shared" si="25"/>
        <v>0</v>
      </c>
      <c r="AA94" s="2">
        <f>COUNTIF($G95:$G$107,AA$6)</f>
        <v>13</v>
      </c>
      <c r="AB94" s="2">
        <f t="shared" si="26"/>
        <v>0</v>
      </c>
      <c r="AD94" s="2">
        <f>COUNTA($G95:$G$107)</f>
        <v>13</v>
      </c>
      <c r="AE94" s="2">
        <f t="shared" si="19"/>
        <v>0</v>
      </c>
      <c r="AG94" s="2">
        <f t="shared" si="20"/>
        <v>0.14406499878168</v>
      </c>
    </row>
    <row r="95" spans="3:33" x14ac:dyDescent="0.25">
      <c r="C95" s="2">
        <v>7.7</v>
      </c>
      <c r="D95" s="2">
        <v>2.6</v>
      </c>
      <c r="E95" s="2">
        <v>6.9</v>
      </c>
      <c r="F95" s="2">
        <v>2.2999999999999998</v>
      </c>
      <c r="G95" s="2" t="s">
        <v>11</v>
      </c>
      <c r="I95" s="2">
        <f>COUNTIF($G$8:$G95,I$6)</f>
        <v>0</v>
      </c>
      <c r="J95" s="2">
        <f t="shared" si="21"/>
        <v>0</v>
      </c>
      <c r="L95" s="2">
        <f>COUNTIF($G$8:$G95,L$6)</f>
        <v>50</v>
      </c>
      <c r="M95" s="2">
        <f t="shared" si="22"/>
        <v>0.4633951300355526</v>
      </c>
      <c r="O95" s="2">
        <f>COUNTIF($G$8:$G95,O$6)</f>
        <v>38</v>
      </c>
      <c r="P95" s="2">
        <f t="shared" si="23"/>
        <v>0.52314949997001181</v>
      </c>
      <c r="R95" s="2">
        <f>COUNTA(G$8:G95)</f>
        <v>88</v>
      </c>
      <c r="S95" s="2">
        <f t="shared" si="18"/>
        <v>0.98654463000556447</v>
      </c>
      <c r="U95" s="2">
        <f>COUNTIF($G96:$G$107,U$6)</f>
        <v>0</v>
      </c>
      <c r="V95" s="2">
        <f t="shared" si="24"/>
        <v>0</v>
      </c>
      <c r="X95" s="2">
        <f>COUNTIF($G96:$G$107,X$6)</f>
        <v>0</v>
      </c>
      <c r="Y95" s="2">
        <f t="shared" si="25"/>
        <v>0</v>
      </c>
      <c r="AA95" s="2">
        <f>COUNTIF($G96:$G$107,AA$6)</f>
        <v>12</v>
      </c>
      <c r="AB95" s="2">
        <f t="shared" si="26"/>
        <v>0</v>
      </c>
      <c r="AD95" s="2">
        <f>COUNTA($G96:$G$107)</f>
        <v>12</v>
      </c>
      <c r="AE95" s="2">
        <f t="shared" si="19"/>
        <v>0</v>
      </c>
      <c r="AG95" s="2">
        <f t="shared" si="20"/>
        <v>0.13184072559510329</v>
      </c>
    </row>
    <row r="96" spans="3:33" x14ac:dyDescent="0.25">
      <c r="C96" s="2">
        <v>6.9</v>
      </c>
      <c r="D96" s="2">
        <v>3.2</v>
      </c>
      <c r="E96" s="2">
        <v>5.7</v>
      </c>
      <c r="F96" s="2">
        <v>2.2999999999999998</v>
      </c>
      <c r="G96" s="2" t="s">
        <v>11</v>
      </c>
      <c r="I96" s="2">
        <f>COUNTIF($G$8:$G96,I$6)</f>
        <v>0</v>
      </c>
      <c r="J96" s="2">
        <f t="shared" si="21"/>
        <v>0</v>
      </c>
      <c r="L96" s="2">
        <f>COUNTIF($G$8:$G96,L$6)</f>
        <v>50</v>
      </c>
      <c r="M96" s="2">
        <f t="shared" si="22"/>
        <v>0.46734676471442305</v>
      </c>
      <c r="O96" s="2">
        <f>COUNTIF($G$8:$G96,O$6)</f>
        <v>39</v>
      </c>
      <c r="P96" s="2">
        <f t="shared" si="23"/>
        <v>0.5216058120456385</v>
      </c>
      <c r="R96" s="2">
        <f>COUNTA(G$8:G96)</f>
        <v>89</v>
      </c>
      <c r="S96" s="2">
        <f t="shared" si="18"/>
        <v>0.98895257676006154</v>
      </c>
      <c r="U96" s="2">
        <f>COUNTIF($G97:$G$107,U$6)</f>
        <v>0</v>
      </c>
      <c r="V96" s="2">
        <f t="shared" si="24"/>
        <v>0</v>
      </c>
      <c r="X96" s="2">
        <f>COUNTIF($G97:$G$107,X$6)</f>
        <v>0</v>
      </c>
      <c r="Y96" s="2">
        <f t="shared" si="25"/>
        <v>0</v>
      </c>
      <c r="AA96" s="2">
        <f>COUNTIF($G97:$G$107,AA$6)</f>
        <v>11</v>
      </c>
      <c r="AB96" s="2">
        <f t="shared" si="26"/>
        <v>0</v>
      </c>
      <c r="AD96" s="2">
        <f>COUNTA($G97:$G$107)</f>
        <v>11</v>
      </c>
      <c r="AE96" s="2">
        <f t="shared" si="19"/>
        <v>0</v>
      </c>
      <c r="AG96" s="2">
        <f t="shared" si="20"/>
        <v>0.11983220668354522</v>
      </c>
    </row>
    <row r="97" spans="3:33" x14ac:dyDescent="0.25">
      <c r="C97" s="2">
        <v>7.7</v>
      </c>
      <c r="D97" s="2">
        <v>3</v>
      </c>
      <c r="E97" s="2">
        <v>6.1</v>
      </c>
      <c r="F97" s="2">
        <v>2.2999999999999998</v>
      </c>
      <c r="G97" s="2" t="s">
        <v>11</v>
      </c>
      <c r="I97" s="2">
        <f>COUNTIF($G$8:$G97,I$6)</f>
        <v>0</v>
      </c>
      <c r="J97" s="2">
        <f t="shared" si="21"/>
        <v>0</v>
      </c>
      <c r="L97" s="2">
        <f>COUNTIF($G$8:$G97,L$6)</f>
        <v>50</v>
      </c>
      <c r="M97" s="2">
        <f t="shared" si="22"/>
        <v>0.4711093925305278</v>
      </c>
      <c r="O97" s="2">
        <f>COUNTIF($G$8:$G97,O$6)</f>
        <v>40</v>
      </c>
      <c r="P97" s="2">
        <f t="shared" si="23"/>
        <v>0.51996666730769436</v>
      </c>
      <c r="R97" s="2">
        <f>COUNTA(G$8:G97)</f>
        <v>90</v>
      </c>
      <c r="S97" s="2">
        <f t="shared" si="18"/>
        <v>0.99107605983822222</v>
      </c>
      <c r="U97" s="2">
        <f>COUNTIF($G98:$G$107,U$6)</f>
        <v>0</v>
      </c>
      <c r="V97" s="2">
        <f t="shared" si="24"/>
        <v>0</v>
      </c>
      <c r="X97" s="2">
        <f>COUNTIF($G98:$G$107,X$6)</f>
        <v>0</v>
      </c>
      <c r="Y97" s="2">
        <f t="shared" si="25"/>
        <v>0</v>
      </c>
      <c r="AA97" s="2">
        <f>COUNTIF($G98:$G$107,AA$6)</f>
        <v>10</v>
      </c>
      <c r="AB97" s="2">
        <f t="shared" si="26"/>
        <v>0</v>
      </c>
      <c r="AD97" s="2">
        <f>COUNTA($G98:$G$107)</f>
        <v>10</v>
      </c>
      <c r="AE97" s="2">
        <f t="shared" si="19"/>
        <v>0</v>
      </c>
      <c r="AG97" s="2">
        <f t="shared" si="20"/>
        <v>0.10803154614559995</v>
      </c>
    </row>
    <row r="98" spans="3:33" x14ac:dyDescent="0.25">
      <c r="C98" s="2">
        <v>6.9</v>
      </c>
      <c r="D98" s="2">
        <v>3.1</v>
      </c>
      <c r="E98" s="2">
        <v>5.0999999999999996</v>
      </c>
      <c r="F98" s="2">
        <v>2.2999999999999998</v>
      </c>
      <c r="G98" s="2" t="s">
        <v>11</v>
      </c>
      <c r="I98" s="2">
        <f>COUNTIF($G$8:$G98,I$6)</f>
        <v>0</v>
      </c>
      <c r="J98" s="2">
        <f t="shared" si="21"/>
        <v>0</v>
      </c>
      <c r="L98" s="2">
        <f>COUNTIF($G$8:$G98,L$6)</f>
        <v>50</v>
      </c>
      <c r="M98" s="2">
        <f t="shared" si="22"/>
        <v>0.4746914562769074</v>
      </c>
      <c r="O98" s="2">
        <f>COUNTIF($G$8:$G98,O$6)</f>
        <v>41</v>
      </c>
      <c r="P98" s="2">
        <f t="shared" si="23"/>
        <v>0.51824118745939685</v>
      </c>
      <c r="R98" s="2">
        <f>COUNTA(G$8:G98)</f>
        <v>91</v>
      </c>
      <c r="S98" s="2">
        <f t="shared" si="18"/>
        <v>0.99293264373630419</v>
      </c>
      <c r="U98" s="2">
        <f>COUNTIF($G99:$G$107,U$6)</f>
        <v>0</v>
      </c>
      <c r="V98" s="2">
        <f t="shared" si="24"/>
        <v>0</v>
      </c>
      <c r="X98" s="2">
        <f>COUNTIF($G99:$G$107,X$6)</f>
        <v>0</v>
      </c>
      <c r="Y98" s="2">
        <f t="shared" si="25"/>
        <v>0</v>
      </c>
      <c r="AA98" s="2">
        <f>COUNTIF($G99:$G$107,AA$6)</f>
        <v>9</v>
      </c>
      <c r="AB98" s="2">
        <f t="shared" si="26"/>
        <v>0</v>
      </c>
      <c r="AD98" s="2">
        <f>COUNTA($G99:$G$107)</f>
        <v>9</v>
      </c>
      <c r="AE98" s="2">
        <f t="shared" si="19"/>
        <v>0</v>
      </c>
      <c r="AG98" s="2">
        <f t="shared" si="20"/>
        <v>9.6431294199963213E-2</v>
      </c>
    </row>
    <row r="99" spans="3:33" x14ac:dyDescent="0.25">
      <c r="C99" s="2">
        <v>6.8</v>
      </c>
      <c r="D99" s="2">
        <v>3.2</v>
      </c>
      <c r="E99" s="2">
        <v>5.9</v>
      </c>
      <c r="F99" s="2">
        <v>2.2999999999999998</v>
      </c>
      <c r="G99" s="2" t="s">
        <v>11</v>
      </c>
      <c r="I99" s="2">
        <f>COUNTIF($G$8:$G99,I$6)</f>
        <v>0</v>
      </c>
      <c r="J99" s="2">
        <f t="shared" si="21"/>
        <v>0</v>
      </c>
      <c r="L99" s="2">
        <f>COUNTIF($G$8:$G99,L$6)</f>
        <v>50</v>
      </c>
      <c r="M99" s="2">
        <f t="shared" si="22"/>
        <v>0.47810095993602619</v>
      </c>
      <c r="O99" s="2">
        <f>COUNTIF($G$8:$G99,O$6)</f>
        <v>42</v>
      </c>
      <c r="P99" s="2">
        <f t="shared" si="23"/>
        <v>0.51643772171398494</v>
      </c>
      <c r="R99" s="2">
        <f>COUNTA(G$8:G99)</f>
        <v>92</v>
      </c>
      <c r="S99" s="2">
        <f t="shared" si="18"/>
        <v>0.99453868165001114</v>
      </c>
      <c r="U99" s="2">
        <f>COUNTIF($G100:$G$107,U$6)</f>
        <v>0</v>
      </c>
      <c r="V99" s="2">
        <f t="shared" si="24"/>
        <v>0</v>
      </c>
      <c r="X99" s="2">
        <f>COUNTIF($G100:$G$107,X$6)</f>
        <v>0</v>
      </c>
      <c r="Y99" s="2">
        <f t="shared" si="25"/>
        <v>0</v>
      </c>
      <c r="AA99" s="2">
        <f>COUNTIF($G100:$G$107,AA$6)</f>
        <v>8</v>
      </c>
      <c r="AB99" s="2">
        <f t="shared" si="26"/>
        <v>0</v>
      </c>
      <c r="AD99" s="2">
        <f>COUNTA($G100:$G$107)</f>
        <v>8</v>
      </c>
      <c r="AE99" s="2">
        <f t="shared" si="19"/>
        <v>0</v>
      </c>
      <c r="AG99" s="2">
        <f t="shared" si="20"/>
        <v>8.5024412881989697E-2</v>
      </c>
    </row>
    <row r="100" spans="3:33" x14ac:dyDescent="0.25">
      <c r="C100" s="2">
        <v>6.7</v>
      </c>
      <c r="D100" s="2">
        <v>3</v>
      </c>
      <c r="E100" s="2">
        <v>5.2</v>
      </c>
      <c r="F100" s="2">
        <v>2.2999999999999998</v>
      </c>
      <c r="G100" s="2" t="s">
        <v>11</v>
      </c>
      <c r="I100" s="2">
        <f>COUNTIF($G$8:$G100,I$6)</f>
        <v>0</v>
      </c>
      <c r="J100" s="2">
        <f t="shared" si="21"/>
        <v>0</v>
      </c>
      <c r="L100" s="2">
        <f>COUNTIF($G$8:$G100,L$6)</f>
        <v>50</v>
      </c>
      <c r="M100" s="2">
        <f t="shared" si="22"/>
        <v>0.48134549534048754</v>
      </c>
      <c r="O100" s="2">
        <f>COUNTIF($G$8:$G100,O$6)</f>
        <v>43</v>
      </c>
      <c r="P100" s="2">
        <f t="shared" si="23"/>
        <v>0.5145639185532811</v>
      </c>
      <c r="R100" s="2">
        <f>COUNTA(G$8:G100)</f>
        <v>93</v>
      </c>
      <c r="S100" s="2">
        <f t="shared" si="18"/>
        <v>0.99590941389376864</v>
      </c>
      <c r="U100" s="2">
        <f>COUNTIF($G101:$G$107,U$6)</f>
        <v>0</v>
      </c>
      <c r="V100" s="2">
        <f t="shared" si="24"/>
        <v>0</v>
      </c>
      <c r="X100" s="2">
        <f>COUNTIF($G101:$G$107,X$6)</f>
        <v>0</v>
      </c>
      <c r="Y100" s="2">
        <f t="shared" si="25"/>
        <v>0</v>
      </c>
      <c r="AA100" s="2">
        <f>COUNTIF($G101:$G$107,AA$6)</f>
        <v>7</v>
      </c>
      <c r="AB100" s="2">
        <f t="shared" si="26"/>
        <v>0</v>
      </c>
      <c r="AD100" s="2">
        <f>COUNTA($G101:$G$107)</f>
        <v>7</v>
      </c>
      <c r="AE100" s="2">
        <f t="shared" si="19"/>
        <v>0</v>
      </c>
      <c r="AG100" s="2">
        <f t="shared" si="20"/>
        <v>7.3804245078795128E-2</v>
      </c>
    </row>
    <row r="101" spans="3:33" x14ac:dyDescent="0.25">
      <c r="C101" s="2">
        <v>6.2</v>
      </c>
      <c r="D101" s="2">
        <v>3.4</v>
      </c>
      <c r="E101" s="2">
        <v>5.4</v>
      </c>
      <c r="F101" s="2">
        <v>2.2999999999999998</v>
      </c>
      <c r="G101" s="2" t="s">
        <v>11</v>
      </c>
      <c r="I101" s="2">
        <f>COUNTIF($G$8:$G101,I$6)</f>
        <v>0</v>
      </c>
      <c r="J101" s="2">
        <f t="shared" si="21"/>
        <v>0</v>
      </c>
      <c r="L101" s="2">
        <f>COUNTIF($G$8:$G101,L$6)</f>
        <v>50</v>
      </c>
      <c r="M101" s="2">
        <f t="shared" si="22"/>
        <v>0.48443226696963448</v>
      </c>
      <c r="O101" s="2">
        <f>COUNTIF($G$8:$G101,O$6)</f>
        <v>44</v>
      </c>
      <c r="P101" s="2">
        <f t="shared" si="23"/>
        <v>0.51262678993377619</v>
      </c>
      <c r="R101" s="2">
        <f>COUNTA(G$8:G101)</f>
        <v>94</v>
      </c>
      <c r="S101" s="2">
        <f t="shared" si="18"/>
        <v>0.99705905690341068</v>
      </c>
      <c r="U101" s="2">
        <f>COUNTIF($G102:$G$107,U$6)</f>
        <v>0</v>
      </c>
      <c r="V101" s="2">
        <f t="shared" si="24"/>
        <v>0</v>
      </c>
      <c r="X101" s="2">
        <f>COUNTIF($G102:$G$107,X$6)</f>
        <v>0</v>
      </c>
      <c r="Y101" s="2">
        <f t="shared" si="25"/>
        <v>0</v>
      </c>
      <c r="AA101" s="2">
        <f>COUNTIF($G102:$G$107,AA$6)</f>
        <v>6</v>
      </c>
      <c r="AB101" s="2">
        <f t="shared" si="26"/>
        <v>0</v>
      </c>
      <c r="AD101" s="2">
        <f>COUNTA($G102:$G$107)</f>
        <v>6</v>
      </c>
      <c r="AE101" s="2">
        <f t="shared" si="19"/>
        <v>0</v>
      </c>
      <c r="AG101" s="2">
        <f t="shared" si="20"/>
        <v>6.2764486510794026E-2</v>
      </c>
    </row>
    <row r="102" spans="3:33" x14ac:dyDescent="0.25">
      <c r="C102" s="2">
        <v>5.8</v>
      </c>
      <c r="D102" s="2">
        <v>2.8</v>
      </c>
      <c r="E102" s="2">
        <v>5.0999999999999996</v>
      </c>
      <c r="F102" s="2">
        <v>2.4</v>
      </c>
      <c r="G102" s="2" t="s">
        <v>11</v>
      </c>
      <c r="I102" s="2">
        <f>COUNTIF($G$8:$G102,I$6)</f>
        <v>0</v>
      </c>
      <c r="J102" s="2">
        <f t="shared" si="21"/>
        <v>0</v>
      </c>
      <c r="L102" s="2">
        <f>COUNTIF($G$8:$G102,L$6)</f>
        <v>50</v>
      </c>
      <c r="M102" s="2">
        <f t="shared" si="22"/>
        <v>0.48736811502959115</v>
      </c>
      <c r="O102" s="2">
        <f>COUNTIF($G$8:$G102,O$6)</f>
        <v>45</v>
      </c>
      <c r="P102" s="2">
        <f t="shared" si="23"/>
        <v>0.51063276884270836</v>
      </c>
      <c r="R102" s="2">
        <f>COUNTA(G$8:G102)</f>
        <v>95</v>
      </c>
      <c r="S102" s="2">
        <f t="shared" si="18"/>
        <v>0.99800088387229957</v>
      </c>
      <c r="U102" s="2">
        <f>COUNTIF($G103:$G$107,U$6)</f>
        <v>0</v>
      </c>
      <c r="V102" s="2">
        <f t="shared" si="24"/>
        <v>0</v>
      </c>
      <c r="X102" s="2">
        <f>COUNTIF($G103:$G$107,X$6)</f>
        <v>0</v>
      </c>
      <c r="Y102" s="2">
        <f t="shared" si="25"/>
        <v>0</v>
      </c>
      <c r="AA102" s="2">
        <f>COUNTIF($G103:$G$107,AA$6)</f>
        <v>5</v>
      </c>
      <c r="AB102" s="2">
        <f t="shared" si="26"/>
        <v>0</v>
      </c>
      <c r="AD102" s="2">
        <f>COUNTA($G103:$G$107)</f>
        <v>5</v>
      </c>
      <c r="AE102" s="2">
        <f t="shared" si="19"/>
        <v>0</v>
      </c>
      <c r="AG102" s="2">
        <f t="shared" si="20"/>
        <v>5.1899160321315474E-2</v>
      </c>
    </row>
    <row r="103" spans="3:33" x14ac:dyDescent="0.25">
      <c r="C103" s="2">
        <v>6.3</v>
      </c>
      <c r="D103" s="2">
        <v>3.4</v>
      </c>
      <c r="E103" s="2">
        <v>5.6</v>
      </c>
      <c r="F103" s="2">
        <v>2.4</v>
      </c>
      <c r="G103" s="2" t="s">
        <v>11</v>
      </c>
      <c r="I103" s="2">
        <f>COUNTIF($G$8:$G103,I$6)</f>
        <v>0</v>
      </c>
      <c r="J103" s="2">
        <f t="shared" si="21"/>
        <v>0</v>
      </c>
      <c r="L103" s="2">
        <f>COUNTIF($G$8:$G103,L$6)</f>
        <v>50</v>
      </c>
      <c r="M103" s="2">
        <f t="shared" si="22"/>
        <v>0.49015953695126646</v>
      </c>
      <c r="O103" s="2">
        <f>COUNTIF($G$8:$G103,O$6)</f>
        <v>46</v>
      </c>
      <c r="P103" s="2">
        <f t="shared" si="23"/>
        <v>0.5085877609849021</v>
      </c>
      <c r="R103" s="2">
        <f>COUNTA(G$8:G103)</f>
        <v>96</v>
      </c>
      <c r="S103" s="2">
        <f t="shared" si="18"/>
        <v>0.99874729793616857</v>
      </c>
      <c r="U103" s="2">
        <f>COUNTIF($G104:$G$107,U$6)</f>
        <v>0</v>
      </c>
      <c r="V103" s="2">
        <f t="shared" si="24"/>
        <v>0</v>
      </c>
      <c r="X103" s="2">
        <f>COUNTIF($G104:$G$107,X$6)</f>
        <v>0</v>
      </c>
      <c r="Y103" s="2">
        <f t="shared" si="25"/>
        <v>0</v>
      </c>
      <c r="AA103" s="2">
        <f>COUNTIF($G104:$G$107,AA$6)</f>
        <v>4</v>
      </c>
      <c r="AB103" s="2">
        <f t="shared" si="26"/>
        <v>0</v>
      </c>
      <c r="AD103" s="2">
        <f>COUNTA($G104:$G$107)</f>
        <v>4</v>
      </c>
      <c r="AE103" s="2">
        <f t="shared" si="19"/>
        <v>0</v>
      </c>
      <c r="AG103" s="2">
        <f t="shared" si="20"/>
        <v>4.1202593981278235E-2</v>
      </c>
    </row>
    <row r="104" spans="3:33" x14ac:dyDescent="0.25">
      <c r="C104" s="2">
        <v>6.7</v>
      </c>
      <c r="D104" s="2">
        <v>3.1</v>
      </c>
      <c r="E104" s="2">
        <v>5.6</v>
      </c>
      <c r="F104" s="2">
        <v>2.4</v>
      </c>
      <c r="G104" s="2" t="s">
        <v>11</v>
      </c>
      <c r="I104" s="2">
        <f>COUNTIF($G$8:$G104,I$6)</f>
        <v>0</v>
      </c>
      <c r="J104" s="2">
        <f t="shared" si="21"/>
        <v>0</v>
      </c>
      <c r="L104" s="2">
        <f>COUNTIF($G$8:$G104,L$6)</f>
        <v>50</v>
      </c>
      <c r="M104" s="2">
        <f t="shared" si="22"/>
        <v>0.49281270742907374</v>
      </c>
      <c r="O104" s="2">
        <f>COUNTIF($G$8:$G104,O$6)</f>
        <v>47</v>
      </c>
      <c r="P104" s="2">
        <f t="shared" si="23"/>
        <v>0.50649719127779436</v>
      </c>
      <c r="R104" s="2">
        <f>COUNTA(G$8:G104)</f>
        <v>97</v>
      </c>
      <c r="S104" s="2">
        <f t="shared" si="18"/>
        <v>0.99930989870686804</v>
      </c>
      <c r="U104" s="2">
        <f>COUNTIF($G105:$G$107,U$6)</f>
        <v>0</v>
      </c>
      <c r="V104" s="2">
        <f t="shared" si="24"/>
        <v>0</v>
      </c>
      <c r="X104" s="2">
        <f>COUNTIF($G105:$G$107,X$6)</f>
        <v>0</v>
      </c>
      <c r="Y104" s="2">
        <f t="shared" si="25"/>
        <v>0</v>
      </c>
      <c r="AA104" s="2">
        <f>COUNTIF($G105:$G$107,AA$6)</f>
        <v>3</v>
      </c>
      <c r="AB104" s="2">
        <f t="shared" si="26"/>
        <v>0</v>
      </c>
      <c r="AD104" s="2">
        <f>COUNTA($G105:$G$107)</f>
        <v>3</v>
      </c>
      <c r="AE104" s="2">
        <f t="shared" si="19"/>
        <v>0</v>
      </c>
      <c r="AG104" s="2">
        <f t="shared" si="20"/>
        <v>3.0669398254338009E-2</v>
      </c>
    </row>
    <row r="105" spans="3:33" x14ac:dyDescent="0.25">
      <c r="C105" s="2">
        <v>6.3</v>
      </c>
      <c r="D105" s="2">
        <v>3.3</v>
      </c>
      <c r="E105" s="2">
        <v>6</v>
      </c>
      <c r="F105" s="2">
        <v>2.5</v>
      </c>
      <c r="G105" s="2" t="s">
        <v>11</v>
      </c>
      <c r="I105" s="2">
        <f>COUNTIF($G$8:$G105,I$6)</f>
        <v>0</v>
      </c>
      <c r="J105" s="2">
        <f t="shared" si="21"/>
        <v>0</v>
      </c>
      <c r="L105" s="2">
        <f>COUNTIF($G$8:$G105,L$6)</f>
        <v>50</v>
      </c>
      <c r="M105" s="2">
        <f t="shared" si="22"/>
        <v>0.49533349711249158</v>
      </c>
      <c r="O105" s="2">
        <f>COUNTIF($G$8:$G105,O$6)</f>
        <v>48</v>
      </c>
      <c r="P105" s="2">
        <f t="shared" si="23"/>
        <v>0.50436604574402544</v>
      </c>
      <c r="R105" s="2">
        <f>COUNTA(G$8:G105)</f>
        <v>98</v>
      </c>
      <c r="S105" s="2">
        <f t="shared" si="18"/>
        <v>0.99969954285651697</v>
      </c>
      <c r="U105" s="2">
        <f>COUNTIF($G106:$G$107,U$6)</f>
        <v>0</v>
      </c>
      <c r="V105" s="2">
        <f t="shared" si="24"/>
        <v>0</v>
      </c>
      <c r="X105" s="2">
        <f>COUNTIF($G106:$G$107,X$6)</f>
        <v>0</v>
      </c>
      <c r="Y105" s="2">
        <f t="shared" si="25"/>
        <v>0</v>
      </c>
      <c r="AA105" s="2">
        <f>COUNTIF($G106:$G$107,AA$6)</f>
        <v>2</v>
      </c>
      <c r="AB105" s="2">
        <f t="shared" si="26"/>
        <v>0</v>
      </c>
      <c r="AD105" s="2">
        <f>COUNTA($G106:$G$107)</f>
        <v>2</v>
      </c>
      <c r="AE105" s="2">
        <f t="shared" si="19"/>
        <v>0</v>
      </c>
      <c r="AG105" s="2">
        <f t="shared" si="20"/>
        <v>2.0294448000613419E-2</v>
      </c>
    </row>
    <row r="106" spans="3:33" x14ac:dyDescent="0.25">
      <c r="C106" s="2">
        <v>7.2</v>
      </c>
      <c r="D106" s="2">
        <v>3.6</v>
      </c>
      <c r="E106" s="2">
        <v>6.1</v>
      </c>
      <c r="F106" s="2">
        <v>2.5</v>
      </c>
      <c r="G106" s="2" t="s">
        <v>11</v>
      </c>
      <c r="I106" s="2">
        <f>COUNTIF($G$8:$G106,I$6)</f>
        <v>0</v>
      </c>
      <c r="J106" s="2">
        <f t="shared" si="21"/>
        <v>0</v>
      </c>
      <c r="L106" s="2">
        <f>COUNTIF($G$8:$G106,L$6)</f>
        <v>50</v>
      </c>
      <c r="M106" s="2">
        <f t="shared" si="22"/>
        <v>0.49772749005297218</v>
      </c>
      <c r="O106" s="2">
        <f>COUNTIF($G$8:$G106,O$6)</f>
        <v>49</v>
      </c>
      <c r="P106" s="2">
        <f t="shared" si="23"/>
        <v>0.50219890931571387</v>
      </c>
      <c r="R106" s="2">
        <f>COUNTA(G$8:G106)</f>
        <v>99</v>
      </c>
      <c r="S106" s="2">
        <f t="shared" si="18"/>
        <v>0.99992639936868599</v>
      </c>
      <c r="U106" s="2">
        <f>COUNTIF($G107:$G$107,U$6)</f>
        <v>0</v>
      </c>
      <c r="V106" s="2">
        <f t="shared" si="24"/>
        <v>0</v>
      </c>
      <c r="X106" s="2">
        <f>COUNTIF($G107:$G$107,X$6)</f>
        <v>0</v>
      </c>
      <c r="Y106" s="2">
        <f t="shared" si="25"/>
        <v>0</v>
      </c>
      <c r="AA106" s="2">
        <f>COUNTIF($G107:$G$107,AA$6)</f>
        <v>1</v>
      </c>
      <c r="AB106" s="2">
        <f t="shared" si="26"/>
        <v>0</v>
      </c>
      <c r="AD106" s="2">
        <f>COUNTA($G107:$G$107)</f>
        <v>1</v>
      </c>
      <c r="AE106" s="2">
        <f t="shared" si="19"/>
        <v>0</v>
      </c>
      <c r="AG106" s="2">
        <f t="shared" si="20"/>
        <v>1.0072864625000899E-2</v>
      </c>
    </row>
    <row r="107" spans="3:33" x14ac:dyDescent="0.25">
      <c r="C107" s="2">
        <v>6.7</v>
      </c>
      <c r="D107" s="2">
        <v>3.3</v>
      </c>
      <c r="E107" s="2">
        <v>5.7</v>
      </c>
      <c r="F107" s="2">
        <v>2.5</v>
      </c>
      <c r="G107" s="2" t="s">
        <v>11</v>
      </c>
      <c r="I107" s="2">
        <f>COUNTIF($G$8:$G107,I$6)</f>
        <v>0</v>
      </c>
      <c r="J107" s="2">
        <f t="shared" ref="J107" si="27">-IF(I107=0,0,(I107/$R107)*LOG(I107/$R107,2))</f>
        <v>0</v>
      </c>
      <c r="L107" s="2">
        <f>COUNTIF($G$8:$G107,L$6)</f>
        <v>50</v>
      </c>
      <c r="M107" s="2">
        <f t="shared" ref="M107" si="28">-IF(L107=0,0,(L107/$R107)*LOG(L107/$R107,2))</f>
        <v>0.5</v>
      </c>
      <c r="O107" s="2">
        <f>COUNTIF($G$8:$G107,O$6)</f>
        <v>50</v>
      </c>
      <c r="P107" s="2">
        <f t="shared" ref="P107" si="29">-IF(O107=0,0,(O107/$R107)*LOG(O107/$R107,2))</f>
        <v>0.5</v>
      </c>
      <c r="R107" s="2">
        <f>COUNTA(G$8:G107)</f>
        <v>100</v>
      </c>
      <c r="S107" s="2">
        <f t="shared" ref="S107" si="30">J107+M107+P107</f>
        <v>1</v>
      </c>
      <c r="U107" s="2">
        <f>COUNTIF($G$107:$G108,U$6)</f>
        <v>0</v>
      </c>
      <c r="V107" s="2">
        <f t="shared" ref="V107" si="31">-IF(U107=0,0,(U107/$AD107)*LOG(U107/$AD107,2))</f>
        <v>0</v>
      </c>
      <c r="X107" s="2">
        <f>COUNTIF($G$107:$G108,X$6)</f>
        <v>0</v>
      </c>
      <c r="Y107" s="2">
        <f t="shared" ref="Y107" si="32">-IF(X107=0,0,(X107/$AD107)*LOG(X107/$AD107,2))</f>
        <v>0</v>
      </c>
      <c r="AA107" s="2">
        <f>COUNTIF($G$107:$G108,AA$6)</f>
        <v>1</v>
      </c>
      <c r="AB107" s="2">
        <f t="shared" ref="AB107" si="33">-IF(AA107=0,0,(AA107/$AD107)*LOG(AA107/$AD107,2))</f>
        <v>0</v>
      </c>
      <c r="AD107" s="2">
        <f>COUNTA($G$107:$G108)</f>
        <v>1</v>
      </c>
      <c r="AE107" s="2">
        <f t="shared" ref="AE107" si="34">V107+Y107+AB107</f>
        <v>0</v>
      </c>
      <c r="AG107" s="2">
        <f t="shared" ref="AG107" si="35">$B$6-(R107/$B$5)*S107-(AD107/$B$5)*AE107</f>
        <v>0</v>
      </c>
    </row>
  </sheetData>
  <sortState xmlns:xlrd2="http://schemas.microsoft.com/office/spreadsheetml/2017/richdata2" ref="C8:G107">
    <sortCondition ref="F8:F107"/>
  </sortState>
  <mergeCells count="8">
    <mergeCell ref="I6:J6"/>
    <mergeCell ref="L6:M6"/>
    <mergeCell ref="O6:P6"/>
    <mergeCell ref="I5:S5"/>
    <mergeCell ref="U5:AE5"/>
    <mergeCell ref="U6:V6"/>
    <mergeCell ref="X6:Y6"/>
    <mergeCell ref="AA6:AB6"/>
  </mergeCells>
  <conditionalFormatting sqref="AG8:AG107">
    <cfRule type="cellIs" dxfId="0" priority="1" operator="equal">
      <formula>$AG$5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0-Sepal-length</vt:lpstr>
      <vt:lpstr>1-Sepal-Width</vt:lpstr>
      <vt:lpstr>2-Petal-length</vt:lpstr>
      <vt:lpstr>3-Petal-width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Lewis Collier</cp:lastModifiedBy>
  <dcterms:created xsi:type="dcterms:W3CDTF">2021-02-07T19:36:13Z</dcterms:created>
  <dcterms:modified xsi:type="dcterms:W3CDTF">2021-02-09T02:01:49Z</dcterms:modified>
</cp:coreProperties>
</file>