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h08cbaEKMTh31p2pumV6UyHGi7uw=="/>
    </ext>
  </extLst>
</workbook>
</file>

<file path=xl/sharedStrings.xml><?xml version="1.0" encoding="utf-8"?>
<sst xmlns="http://schemas.openxmlformats.org/spreadsheetml/2006/main" count="74" uniqueCount="44">
  <si>
    <t xml:space="preserve">  S.No</t>
  </si>
  <si>
    <t>Ware House1</t>
  </si>
  <si>
    <t xml:space="preserve"> Ware House2</t>
  </si>
  <si>
    <t xml:space="preserve"> Distance (km)</t>
  </si>
  <si>
    <t xml:space="preserve"> Demand</t>
  </si>
  <si>
    <t>Available modes</t>
  </si>
  <si>
    <t>Optimized mode</t>
  </si>
  <si>
    <t>6 tyre truck(10-12 km/l)</t>
  </si>
  <si>
    <t>8 tyre truck(6-10 km/l)</t>
  </si>
  <si>
    <t>Working hrs</t>
  </si>
  <si>
    <t>Drivers wage</t>
  </si>
  <si>
    <t>6 tyre total cost</t>
  </si>
  <si>
    <t>8 tyre total cost</t>
  </si>
  <si>
    <t>Transit cost</t>
  </si>
  <si>
    <t>(0,300,500)</t>
  </si>
  <si>
    <t>Delhi</t>
  </si>
  <si>
    <t>Ludhiana</t>
  </si>
  <si>
    <t>Road</t>
  </si>
  <si>
    <t>A</t>
  </si>
  <si>
    <t>Jaipur</t>
  </si>
  <si>
    <t>Road, Airways</t>
  </si>
  <si>
    <t>F ????</t>
  </si>
  <si>
    <t>max no of loads</t>
  </si>
  <si>
    <t>Bombay</t>
  </si>
  <si>
    <t>Airways, Road</t>
  </si>
  <si>
    <t>v ????</t>
  </si>
  <si>
    <t>weight capacity</t>
  </si>
  <si>
    <t>Pataudi</t>
  </si>
  <si>
    <t>C ???</t>
  </si>
  <si>
    <t>maybe transit cost.. ??</t>
  </si>
  <si>
    <t>Pune</t>
  </si>
  <si>
    <t>Nagpur</t>
  </si>
  <si>
    <t>K = ???</t>
  </si>
  <si>
    <t>Banglore</t>
  </si>
  <si>
    <t>M = 4/5</t>
  </si>
  <si>
    <t>Bhopal</t>
  </si>
  <si>
    <t>Chennai</t>
  </si>
  <si>
    <t>Hyderabad</t>
  </si>
  <si>
    <t>Road,Airways</t>
  </si>
  <si>
    <t>Trivendram</t>
  </si>
  <si>
    <t>Kolkata</t>
  </si>
  <si>
    <t>890    (Nautical miles)</t>
  </si>
  <si>
    <t>Ship</t>
  </si>
  <si>
    <t>740   (Nautical miles)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</si>
</sst>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14.0"/>
    <col customWidth="1" min="3" max="3" width="12.86"/>
    <col customWidth="1" min="4" max="4" width="19.43"/>
    <col customWidth="1" min="5" max="5" width="8.71"/>
    <col customWidth="1" min="6" max="6" width="14.71"/>
    <col customWidth="1" min="7" max="7" width="15.71"/>
    <col customWidth="1" min="8" max="8" width="29.57"/>
    <col customWidth="1" min="9" max="9" width="25.43"/>
    <col customWidth="1" min="10" max="10" width="11.14"/>
    <col customWidth="1" min="11" max="11" width="11.43"/>
    <col customWidth="1" min="12" max="12" width="15.57"/>
    <col customWidth="1" min="13" max="13" width="14.43"/>
    <col customWidth="1" min="14" max="14" width="13.57"/>
    <col customWidth="1" min="15" max="15" width="13.71"/>
    <col customWidth="1" min="16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14.25" customHeight="1">
      <c r="N2" s="1" t="s">
        <v>14</v>
      </c>
    </row>
    <row r="3" ht="14.25" customHeight="1">
      <c r="A3" s="1">
        <v>1.0</v>
      </c>
      <c r="B3" s="1" t="s">
        <v>15</v>
      </c>
      <c r="C3" s="1" t="s">
        <v>16</v>
      </c>
      <c r="D3" s="1">
        <v>308.0</v>
      </c>
      <c r="F3" s="1" t="s">
        <v>17</v>
      </c>
      <c r="H3" s="1">
        <f t="shared" ref="H3:H4" si="2">D3/12*100</f>
        <v>2566.666667</v>
      </c>
      <c r="I3" s="1">
        <f t="shared" ref="I3:I4" si="3">D3/10*100</f>
        <v>3080</v>
      </c>
      <c r="J3" s="1">
        <f t="shared" ref="J3:J16" si="4">D3/80.5</f>
        <v>3.826086957</v>
      </c>
      <c r="K3" s="1">
        <f t="shared" ref="K3:K16" si="5">J3*950/8</f>
        <v>454.3478261</v>
      </c>
      <c r="L3" s="1">
        <f t="shared" ref="L3:L16" si="6">H3+K3</f>
        <v>3021.014493</v>
      </c>
      <c r="M3" s="1">
        <f t="shared" ref="M3:M16" si="7">I3 + K3</f>
        <v>3534.347826</v>
      </c>
      <c r="N3" s="1">
        <f t="shared" ref="N3:O3" si="1">L3</f>
        <v>3021.014493</v>
      </c>
      <c r="O3" s="1">
        <f t="shared" si="1"/>
        <v>3534.347826</v>
      </c>
      <c r="Q3" s="2" t="s">
        <v>18</v>
      </c>
    </row>
    <row r="4" ht="14.25" customHeight="1">
      <c r="A4" s="1">
        <v>2.0</v>
      </c>
      <c r="B4" s="1" t="s">
        <v>15</v>
      </c>
      <c r="C4" s="1" t="s">
        <v>19</v>
      </c>
      <c r="D4" s="1">
        <v>340.0</v>
      </c>
      <c r="F4" s="1" t="s">
        <v>20</v>
      </c>
      <c r="H4" s="1">
        <f t="shared" si="2"/>
        <v>2833.333333</v>
      </c>
      <c r="I4" s="1">
        <f t="shared" si="3"/>
        <v>3400</v>
      </c>
      <c r="J4" s="1">
        <f t="shared" si="4"/>
        <v>4.223602484</v>
      </c>
      <c r="K4" s="1">
        <f t="shared" si="5"/>
        <v>501.552795</v>
      </c>
      <c r="L4" s="1">
        <f t="shared" si="6"/>
        <v>3334.886128</v>
      </c>
      <c r="M4" s="1">
        <f t="shared" si="7"/>
        <v>3901.552795</v>
      </c>
      <c r="N4" s="1">
        <f t="shared" ref="N4:O4" si="8">L4</f>
        <v>3334.886128</v>
      </c>
      <c r="O4" s="1">
        <f t="shared" si="8"/>
        <v>3901.552795</v>
      </c>
      <c r="Q4" s="2" t="s">
        <v>21</v>
      </c>
      <c r="R4" s="2" t="s">
        <v>22</v>
      </c>
    </row>
    <row r="5" ht="14.25" customHeight="1">
      <c r="A5" s="1">
        <v>3.0</v>
      </c>
      <c r="B5" s="1" t="s">
        <v>15</v>
      </c>
      <c r="C5" s="1" t="s">
        <v>23</v>
      </c>
      <c r="D5" s="1">
        <v>1412.0</v>
      </c>
      <c r="F5" s="1" t="s">
        <v>24</v>
      </c>
      <c r="H5" s="1">
        <f>D5/10*100</f>
        <v>14120</v>
      </c>
      <c r="I5" s="1">
        <f>D5/6*100</f>
        <v>23533.33333</v>
      </c>
      <c r="J5" s="1">
        <f t="shared" si="4"/>
        <v>17.54037267</v>
      </c>
      <c r="K5" s="1">
        <f t="shared" si="5"/>
        <v>2082.919255</v>
      </c>
      <c r="L5" s="1">
        <f t="shared" si="6"/>
        <v>16202.91925</v>
      </c>
      <c r="M5" s="1">
        <f t="shared" si="7"/>
        <v>25616.25259</v>
      </c>
      <c r="N5" s="1">
        <f t="shared" ref="N5:O5" si="9">L5+500</f>
        <v>16702.91925</v>
      </c>
      <c r="O5" s="1">
        <f t="shared" si="9"/>
        <v>26116.25259</v>
      </c>
      <c r="Q5" s="3" t="s">
        <v>25</v>
      </c>
      <c r="R5" s="2" t="s">
        <v>26</v>
      </c>
    </row>
    <row r="6" ht="14.25" customHeight="1">
      <c r="A6" s="1">
        <v>1.0</v>
      </c>
      <c r="B6" s="1" t="s">
        <v>15</v>
      </c>
      <c r="C6" s="1" t="s">
        <v>27</v>
      </c>
      <c r="D6" s="1">
        <v>380.0</v>
      </c>
      <c r="F6" s="1" t="s">
        <v>17</v>
      </c>
      <c r="H6" s="1">
        <f t="shared" ref="H6:H7" si="11">D6/12*100</f>
        <v>3166.666667</v>
      </c>
      <c r="I6" s="1">
        <f t="shared" ref="I6:I7" si="12">D6/10*100</f>
        <v>3800</v>
      </c>
      <c r="J6" s="1">
        <f t="shared" si="4"/>
        <v>4.720496894</v>
      </c>
      <c r="K6" s="1">
        <f t="shared" si="5"/>
        <v>560.5590062</v>
      </c>
      <c r="L6" s="1">
        <f t="shared" si="6"/>
        <v>3727.225673</v>
      </c>
      <c r="M6" s="1">
        <f t="shared" si="7"/>
        <v>4360.559006</v>
      </c>
      <c r="N6" s="1">
        <f t="shared" ref="N6:O6" si="10">L6</f>
        <v>3727.225673</v>
      </c>
      <c r="O6" s="1">
        <f t="shared" si="10"/>
        <v>4360.559006</v>
      </c>
      <c r="Q6" s="2" t="s">
        <v>28</v>
      </c>
      <c r="R6" s="2" t="s">
        <v>29</v>
      </c>
    </row>
    <row r="7" ht="14.25" customHeight="1">
      <c r="A7" s="1">
        <v>1.0</v>
      </c>
      <c r="B7" s="1" t="s">
        <v>23</v>
      </c>
      <c r="C7" s="1" t="s">
        <v>30</v>
      </c>
      <c r="D7" s="1">
        <v>310.0</v>
      </c>
      <c r="F7" s="1" t="s">
        <v>17</v>
      </c>
      <c r="H7" s="1">
        <f t="shared" si="11"/>
        <v>2583.333333</v>
      </c>
      <c r="I7" s="1">
        <f t="shared" si="12"/>
        <v>3100</v>
      </c>
      <c r="J7" s="1">
        <f t="shared" si="4"/>
        <v>3.850931677</v>
      </c>
      <c r="K7" s="1">
        <f t="shared" si="5"/>
        <v>457.2981366</v>
      </c>
      <c r="L7" s="1">
        <f t="shared" si="6"/>
        <v>3040.63147</v>
      </c>
      <c r="M7" s="1">
        <f t="shared" si="7"/>
        <v>3557.298137</v>
      </c>
      <c r="N7" s="1">
        <f t="shared" ref="N7:O7" si="13">L7</f>
        <v>3040.63147</v>
      </c>
      <c r="O7" s="1">
        <f t="shared" si="13"/>
        <v>3557.298137</v>
      </c>
    </row>
    <row r="8" ht="14.25" customHeight="1">
      <c r="A8" s="1">
        <v>1.0</v>
      </c>
      <c r="B8" s="1" t="s">
        <v>23</v>
      </c>
      <c r="C8" s="1" t="s">
        <v>31</v>
      </c>
      <c r="D8" s="1">
        <v>900.0</v>
      </c>
      <c r="F8" s="1" t="s">
        <v>17</v>
      </c>
      <c r="H8" s="1">
        <f t="shared" ref="H8:H9" si="15">D8/10*100</f>
        <v>9000</v>
      </c>
      <c r="I8" s="1">
        <f>D8/8*100</f>
        <v>11250</v>
      </c>
      <c r="J8" s="1">
        <f t="shared" si="4"/>
        <v>11.18012422</v>
      </c>
      <c r="K8" s="1">
        <f t="shared" si="5"/>
        <v>1327.639752</v>
      </c>
      <c r="L8" s="1">
        <f t="shared" si="6"/>
        <v>10327.63975</v>
      </c>
      <c r="M8" s="1">
        <f t="shared" si="7"/>
        <v>12577.63975</v>
      </c>
      <c r="N8" s="1">
        <f t="shared" ref="N8:O8" si="14">L8+300</f>
        <v>10627.63975</v>
      </c>
      <c r="O8" s="1">
        <f t="shared" si="14"/>
        <v>12877.63975</v>
      </c>
      <c r="Q8" s="2" t="s">
        <v>32</v>
      </c>
    </row>
    <row r="9" ht="14.25" customHeight="1">
      <c r="A9" s="1">
        <v>1.0</v>
      </c>
      <c r="B9" s="1" t="s">
        <v>23</v>
      </c>
      <c r="C9" s="1" t="s">
        <v>33</v>
      </c>
      <c r="D9" s="1">
        <v>1000.0</v>
      </c>
      <c r="F9" s="1" t="s">
        <v>20</v>
      </c>
      <c r="H9" s="1">
        <f t="shared" si="15"/>
        <v>10000</v>
      </c>
      <c r="I9" s="1">
        <f>D9/6*100</f>
        <v>16666.66667</v>
      </c>
      <c r="J9" s="1">
        <f t="shared" si="4"/>
        <v>12.42236025</v>
      </c>
      <c r="K9" s="1">
        <f t="shared" si="5"/>
        <v>1475.15528</v>
      </c>
      <c r="L9" s="1">
        <f t="shared" si="6"/>
        <v>11475.15528</v>
      </c>
      <c r="M9" s="1">
        <f t="shared" si="7"/>
        <v>18141.82195</v>
      </c>
      <c r="N9" s="1">
        <f t="shared" ref="N9:O9" si="16">L9+500</f>
        <v>11975.15528</v>
      </c>
      <c r="O9" s="1">
        <f t="shared" si="16"/>
        <v>18641.82195</v>
      </c>
      <c r="Q9" s="2" t="s">
        <v>34</v>
      </c>
    </row>
    <row r="10" ht="14.25" customHeight="1">
      <c r="A10" s="1">
        <v>1.0</v>
      </c>
      <c r="B10" s="1" t="s">
        <v>23</v>
      </c>
      <c r="C10" s="1" t="s">
        <v>35</v>
      </c>
      <c r="D10" s="1">
        <v>780.0</v>
      </c>
      <c r="F10" s="1" t="s">
        <v>20</v>
      </c>
      <c r="H10" s="1">
        <f>D10/12*100</f>
        <v>6500</v>
      </c>
      <c r="I10" s="1">
        <f>D10/8*100</f>
        <v>9750</v>
      </c>
      <c r="J10" s="1">
        <f t="shared" si="4"/>
        <v>9.689440994</v>
      </c>
      <c r="K10" s="1">
        <f t="shared" si="5"/>
        <v>1150.621118</v>
      </c>
      <c r="L10" s="1">
        <f t="shared" si="6"/>
        <v>7650.621118</v>
      </c>
      <c r="M10" s="1">
        <f t="shared" si="7"/>
        <v>10900.62112</v>
      </c>
      <c r="N10" s="1">
        <f t="shared" ref="N10:O10" si="17">L10+300</f>
        <v>7950.621118</v>
      </c>
      <c r="O10" s="1">
        <f t="shared" si="17"/>
        <v>11200.62112</v>
      </c>
    </row>
    <row r="11" ht="14.25" customHeight="1">
      <c r="A11" s="1">
        <v>1.0</v>
      </c>
      <c r="B11" s="1" t="s">
        <v>36</v>
      </c>
      <c r="C11" s="1" t="s">
        <v>31</v>
      </c>
      <c r="D11" s="1">
        <v>1125.0</v>
      </c>
      <c r="F11" s="1" t="s">
        <v>20</v>
      </c>
      <c r="H11" s="1">
        <f>D11/10*100</f>
        <v>11250</v>
      </c>
      <c r="I11" s="1">
        <f>D11/6*100</f>
        <v>18750</v>
      </c>
      <c r="J11" s="1">
        <f t="shared" si="4"/>
        <v>13.97515528</v>
      </c>
      <c r="K11" s="1">
        <f t="shared" si="5"/>
        <v>1659.549689</v>
      </c>
      <c r="L11" s="1">
        <f t="shared" si="6"/>
        <v>12909.54969</v>
      </c>
      <c r="M11" s="1">
        <f t="shared" si="7"/>
        <v>20409.54969</v>
      </c>
      <c r="N11" s="1">
        <f t="shared" ref="N11:O11" si="18">L11+500</f>
        <v>13409.54969</v>
      </c>
      <c r="O11" s="1">
        <f t="shared" si="18"/>
        <v>20909.54969</v>
      </c>
    </row>
    <row r="12" ht="14.25" customHeight="1">
      <c r="A12" s="1">
        <v>1.0</v>
      </c>
      <c r="B12" s="1" t="s">
        <v>36</v>
      </c>
      <c r="C12" s="1" t="s">
        <v>37</v>
      </c>
      <c r="D12" s="1">
        <v>700.0</v>
      </c>
      <c r="F12" s="1" t="s">
        <v>38</v>
      </c>
      <c r="H12" s="1">
        <f>D12/12*100</f>
        <v>5833.333333</v>
      </c>
      <c r="I12" s="1">
        <f>D12/8*100</f>
        <v>8750</v>
      </c>
      <c r="J12" s="1">
        <f t="shared" si="4"/>
        <v>8.695652174</v>
      </c>
      <c r="K12" s="1">
        <f t="shared" si="5"/>
        <v>1032.608696</v>
      </c>
      <c r="L12" s="1">
        <f t="shared" si="6"/>
        <v>6865.942029</v>
      </c>
      <c r="M12" s="1">
        <f t="shared" si="7"/>
        <v>9782.608696</v>
      </c>
      <c r="N12" s="1">
        <f t="shared" ref="N12:O12" si="19">L12+300</f>
        <v>7165.942029</v>
      </c>
      <c r="O12" s="1">
        <f t="shared" si="19"/>
        <v>10082.6087</v>
      </c>
    </row>
    <row r="13" ht="14.25" customHeight="1">
      <c r="A13" s="1">
        <v>1.0</v>
      </c>
      <c r="B13" s="1" t="s">
        <v>36</v>
      </c>
      <c r="C13" s="1" t="s">
        <v>30</v>
      </c>
      <c r="D13" s="1">
        <v>1200.0</v>
      </c>
      <c r="F13" s="1" t="s">
        <v>20</v>
      </c>
      <c r="H13" s="1">
        <f>D13/10*100</f>
        <v>12000</v>
      </c>
      <c r="I13" s="1">
        <f>D13/6*100</f>
        <v>20000</v>
      </c>
      <c r="J13" s="1">
        <f t="shared" si="4"/>
        <v>14.9068323</v>
      </c>
      <c r="K13" s="1">
        <f t="shared" si="5"/>
        <v>1770.186335</v>
      </c>
      <c r="L13" s="1">
        <f t="shared" si="6"/>
        <v>13770.18634</v>
      </c>
      <c r="M13" s="1">
        <f t="shared" si="7"/>
        <v>21770.18634</v>
      </c>
      <c r="N13" s="1">
        <f t="shared" ref="N13:O13" si="20">L13+500</f>
        <v>14270.18634</v>
      </c>
      <c r="O13" s="1">
        <f t="shared" si="20"/>
        <v>22270.18634</v>
      </c>
    </row>
    <row r="14" ht="14.25" customHeight="1">
      <c r="A14" s="1">
        <v>1.0</v>
      </c>
      <c r="B14" s="1" t="s">
        <v>36</v>
      </c>
      <c r="C14" s="1" t="s">
        <v>39</v>
      </c>
      <c r="D14" s="1">
        <v>725.0</v>
      </c>
      <c r="F14" s="1" t="s">
        <v>20</v>
      </c>
      <c r="H14" s="1">
        <f t="shared" ref="H14:H15" si="22">D14/12*100</f>
        <v>6041.666667</v>
      </c>
      <c r="I14" s="1">
        <f t="shared" ref="I14:I15" si="23">D14/8*100</f>
        <v>9062.5</v>
      </c>
      <c r="J14" s="1">
        <f t="shared" si="4"/>
        <v>9.00621118</v>
      </c>
      <c r="K14" s="1">
        <f t="shared" si="5"/>
        <v>1069.487578</v>
      </c>
      <c r="L14" s="1">
        <f t="shared" si="6"/>
        <v>7111.154244</v>
      </c>
      <c r="M14" s="1">
        <f t="shared" si="7"/>
        <v>10131.98758</v>
      </c>
      <c r="N14" s="1">
        <f t="shared" ref="N14:O14" si="21">L14+300</f>
        <v>7411.154244</v>
      </c>
      <c r="O14" s="1">
        <f t="shared" si="21"/>
        <v>10431.98758</v>
      </c>
    </row>
    <row r="15" ht="14.25" customHeight="1">
      <c r="A15" s="1">
        <v>1.0</v>
      </c>
      <c r="B15" s="1" t="s">
        <v>35</v>
      </c>
      <c r="C15" s="1" t="s">
        <v>37</v>
      </c>
      <c r="D15" s="1">
        <v>865.0</v>
      </c>
      <c r="F15" s="1" t="s">
        <v>20</v>
      </c>
      <c r="H15" s="1">
        <f t="shared" si="22"/>
        <v>7208.333333</v>
      </c>
      <c r="I15" s="1">
        <f t="shared" si="23"/>
        <v>10812.5</v>
      </c>
      <c r="J15" s="1">
        <f t="shared" si="4"/>
        <v>10.74534161</v>
      </c>
      <c r="K15" s="1">
        <f t="shared" si="5"/>
        <v>1276.009317</v>
      </c>
      <c r="L15" s="1">
        <f t="shared" si="6"/>
        <v>8484.34265</v>
      </c>
      <c r="M15" s="1">
        <f t="shared" si="7"/>
        <v>12088.50932</v>
      </c>
      <c r="N15" s="1">
        <f t="shared" ref="N15:O15" si="24">L15+300</f>
        <v>8784.34265</v>
      </c>
      <c r="O15" s="1">
        <f t="shared" si="24"/>
        <v>12388.50932</v>
      </c>
    </row>
    <row r="16" ht="14.25" customHeight="1">
      <c r="A16" s="1">
        <v>1.0</v>
      </c>
      <c r="B16" s="1" t="s">
        <v>40</v>
      </c>
      <c r="C16" s="1" t="s">
        <v>37</v>
      </c>
      <c r="D16" s="1">
        <v>1500.0</v>
      </c>
      <c r="F16" s="1" t="s">
        <v>20</v>
      </c>
      <c r="H16" s="1">
        <f>D16/10*100</f>
        <v>15000</v>
      </c>
      <c r="I16" s="1">
        <f>D16/6*100</f>
        <v>25000</v>
      </c>
      <c r="J16" s="1">
        <f t="shared" si="4"/>
        <v>18.63354037</v>
      </c>
      <c r="K16" s="1">
        <f t="shared" si="5"/>
        <v>2212.732919</v>
      </c>
      <c r="L16" s="1">
        <f t="shared" si="6"/>
        <v>17212.73292</v>
      </c>
      <c r="M16" s="1">
        <f t="shared" si="7"/>
        <v>27212.73292</v>
      </c>
      <c r="N16" s="1">
        <f t="shared" ref="N16:O16" si="25">L16+500</f>
        <v>17712.73292</v>
      </c>
      <c r="O16" s="1">
        <f t="shared" si="25"/>
        <v>27712.73292</v>
      </c>
    </row>
    <row r="17" ht="14.25" customHeight="1">
      <c r="A17" s="1">
        <v>1.0</v>
      </c>
      <c r="B17" s="1" t="s">
        <v>40</v>
      </c>
      <c r="C17" s="1" t="s">
        <v>36</v>
      </c>
      <c r="D17" s="1" t="s">
        <v>41</v>
      </c>
      <c r="F17" s="1" t="s">
        <v>42</v>
      </c>
    </row>
    <row r="18" ht="14.25" customHeight="1">
      <c r="A18" s="1">
        <v>1.0</v>
      </c>
      <c r="B18" s="1" t="s">
        <v>23</v>
      </c>
      <c r="C18" s="1" t="s">
        <v>39</v>
      </c>
      <c r="D18" s="1" t="s">
        <v>43</v>
      </c>
      <c r="F18" s="1" t="s">
        <v>42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2022-04-28T06:07:46Z</dcterms:created>
  <dc:creator>user</dc:creator>
</cp:coreProperties>
</file>