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ango\Downloads\"/>
    </mc:Choice>
  </mc:AlternateContent>
  <xr:revisionPtr revIDLastSave="0" documentId="13_ncr:1_{37F0860A-2473-49A6-88F8-0C826C549BD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isk Calculator" sheetId="1" r:id="rId1"/>
    <sheet name="Sheet4" sheetId="5" r:id="rId2"/>
    <sheet name="Sheet5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9" i="1"/>
  <c r="B8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E8" i="1"/>
  <c r="D8" i="1"/>
  <c r="C8" i="1"/>
  <c r="E14" i="1" l="1"/>
  <c r="E15" i="1" s="1"/>
  <c r="D14" i="1"/>
  <c r="D15" i="1" s="1"/>
  <c r="C14" i="1"/>
  <c r="C15" i="1" s="1"/>
  <c r="B15" i="1"/>
</calcChain>
</file>

<file path=xl/sharedStrings.xml><?xml version="1.0" encoding="utf-8"?>
<sst xmlns="http://schemas.openxmlformats.org/spreadsheetml/2006/main" count="47" uniqueCount="28">
  <si>
    <t>Risk Attribute</t>
  </si>
  <si>
    <t>Persona 1</t>
  </si>
  <si>
    <t>Persona 2</t>
  </si>
  <si>
    <t>Persona 3</t>
  </si>
  <si>
    <t>Persona 4</t>
  </si>
  <si>
    <t>Weights</t>
  </si>
  <si>
    <t>Credit Score</t>
  </si>
  <si>
    <t>Annual Income</t>
  </si>
  <si>
    <t>Debt</t>
  </si>
  <si>
    <t>Savings</t>
  </si>
  <si>
    <t>Late Payments</t>
  </si>
  <si>
    <t>Credit Score (N)</t>
  </si>
  <si>
    <t>Annual Income (N)</t>
  </si>
  <si>
    <t>Debt (N)</t>
  </si>
  <si>
    <t>Savings (N)</t>
  </si>
  <si>
    <t>Late Payments (N)</t>
  </si>
  <si>
    <t>Weighted Score</t>
  </si>
  <si>
    <t>Risk Category</t>
  </si>
  <si>
    <t>Low Risk</t>
  </si>
  <si>
    <t>Medium Risk</t>
  </si>
  <si>
    <t>man1</t>
  </si>
  <si>
    <t>https://www.flaticon.com/free-icon/man_4202835</t>
  </si>
  <si>
    <t>man2</t>
  </si>
  <si>
    <t>https://www.flaticon.com/free-icon/boy_4202831</t>
  </si>
  <si>
    <t>woman1</t>
  </si>
  <si>
    <t>https://www.flaticon.com/free-icon/girl_4202850</t>
  </si>
  <si>
    <t>woman2</t>
  </si>
  <si>
    <t>https://www.flaticon.com/free-icon/girl_4202844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</si>
</sst>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0D0D0D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0" fontId="5" fillId="0" borderId="1" xfId="0" applyFont="1" applyBorder="1"/>
    <xf numFmtId="0" fontId="3" fillId="6" borderId="1" xfId="0" applyFont="1" applyFill="1" applyBorder="1"/>
    <xf numFmtId="0" fontId="0" fillId="5" borderId="1" xfId="0" applyFill="1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B15" sqref="B15"/>
    </sheetView>
  </sheetViews>
  <sheetFormatPr defaultColWidth="8.77734375" defaultRowHeight="14.4" x14ac:dyDescent="0.3"/>
  <cols>
    <col min="1" max="1" width="16.109375" bestFit="1" customWidth="1"/>
    <col min="2" max="2" width="12" bestFit="1" customWidth="1"/>
    <col min="3" max="5" width="14.33203125" bestFit="1" customWidth="1"/>
    <col min="6" max="6" width="7.777343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3">
        <v>760</v>
      </c>
      <c r="C2" s="3">
        <v>700</v>
      </c>
      <c r="D2" s="3">
        <v>660</v>
      </c>
      <c r="E2" s="3">
        <v>720</v>
      </c>
      <c r="F2" s="3">
        <v>0.25</v>
      </c>
    </row>
    <row r="3" spans="1:6" x14ac:dyDescent="0.3">
      <c r="A3" s="3" t="s">
        <v>7</v>
      </c>
      <c r="B3" s="4">
        <v>280000</v>
      </c>
      <c r="C3" s="4">
        <v>180000</v>
      </c>
      <c r="D3" s="4">
        <v>100000</v>
      </c>
      <c r="E3" s="4">
        <v>150000</v>
      </c>
      <c r="F3" s="3">
        <v>0.2</v>
      </c>
    </row>
    <row r="4" spans="1:6" x14ac:dyDescent="0.3">
      <c r="A4" s="3" t="s">
        <v>8</v>
      </c>
      <c r="B4" s="4">
        <v>150000</v>
      </c>
      <c r="C4" s="4">
        <v>100000</v>
      </c>
      <c r="D4" s="4">
        <v>90000</v>
      </c>
      <c r="E4" s="4">
        <v>200000</v>
      </c>
      <c r="F4" s="3">
        <v>0.2</v>
      </c>
    </row>
    <row r="5" spans="1:6" x14ac:dyDescent="0.3">
      <c r="A5" s="3" t="s">
        <v>9</v>
      </c>
      <c r="B5" s="4">
        <v>450000</v>
      </c>
      <c r="C5" s="4">
        <v>120000</v>
      </c>
      <c r="D5" s="4">
        <v>20000</v>
      </c>
      <c r="E5" s="4">
        <v>80000</v>
      </c>
      <c r="F5" s="3">
        <v>0.25</v>
      </c>
    </row>
    <row r="6" spans="1:6" x14ac:dyDescent="0.3">
      <c r="A6" s="3" t="s">
        <v>10</v>
      </c>
      <c r="B6" s="4">
        <v>0</v>
      </c>
      <c r="C6" s="4">
        <v>1</v>
      </c>
      <c r="D6" s="4">
        <v>2</v>
      </c>
      <c r="E6" s="4">
        <v>1</v>
      </c>
      <c r="F6" s="3">
        <v>0.1</v>
      </c>
    </row>
    <row r="8" spans="1:6" x14ac:dyDescent="0.3">
      <c r="A8" s="5" t="s">
        <v>11</v>
      </c>
      <c r="B8" s="6">
        <f>(B2-300)/(850-300)*100</f>
        <v>83.636363636363626</v>
      </c>
      <c r="C8" s="6">
        <f>(C2-300)/(850-300)*100</f>
        <v>72.727272727272734</v>
      </c>
      <c r="D8" s="6">
        <f>(D2-300)/(850-300)*100</f>
        <v>65.454545454545453</v>
      </c>
      <c r="E8" s="6">
        <f>(E2-300)/(850-300)*100</f>
        <v>76.363636363636374</v>
      </c>
      <c r="F8" s="1"/>
    </row>
    <row r="9" spans="1:6" x14ac:dyDescent="0.3">
      <c r="A9" s="3" t="s">
        <v>12</v>
      </c>
      <c r="B9" s="3">
        <f>MIN(B3/300000, 1)*100</f>
        <v>93.333333333333329</v>
      </c>
      <c r="C9" s="3">
        <f>MIN(C3/300000, 1)*100</f>
        <v>60</v>
      </c>
      <c r="D9" s="3">
        <f>MIN(D3/300000, 1)*100</f>
        <v>33.333333333333329</v>
      </c>
      <c r="E9" s="3">
        <f>MIN(E3/300000, 1)*100</f>
        <v>50</v>
      </c>
    </row>
    <row r="10" spans="1:6" x14ac:dyDescent="0.3">
      <c r="A10" s="3" t="s">
        <v>13</v>
      </c>
      <c r="B10" s="3">
        <f>MIN(B4/300000, 1)*100</f>
        <v>50</v>
      </c>
      <c r="C10" s="3">
        <f>MIN(C4/300000, 1)*100</f>
        <v>33.333333333333329</v>
      </c>
      <c r="D10" s="3">
        <f>MIN(D4/300000, 1)*100</f>
        <v>30</v>
      </c>
      <c r="E10" s="3">
        <f>MIN(E4/300000, 1)*100</f>
        <v>66.666666666666657</v>
      </c>
    </row>
    <row r="11" spans="1:6" x14ac:dyDescent="0.3">
      <c r="A11" s="3" t="s">
        <v>14</v>
      </c>
      <c r="B11" s="3">
        <f>MIN(B5/500000, 1)*100</f>
        <v>90</v>
      </c>
      <c r="C11" s="3">
        <f>MIN(C5/500000, 1)*100</f>
        <v>24</v>
      </c>
      <c r="D11" s="3">
        <f>MIN(D5/500000, 1)*100</f>
        <v>4</v>
      </c>
      <c r="E11" s="3">
        <f>MIN(E5/500000, 1)*100</f>
        <v>16</v>
      </c>
    </row>
    <row r="12" spans="1:6" x14ac:dyDescent="0.3">
      <c r="A12" s="3" t="s">
        <v>15</v>
      </c>
      <c r="B12" s="3">
        <f>MIN(B6/5, 1)*100</f>
        <v>0</v>
      </c>
      <c r="C12" s="3">
        <f>MIN(C6/5, 1)*100</f>
        <v>20</v>
      </c>
      <c r="D12" s="3">
        <f>MIN(D6/5, 1)*100</f>
        <v>40</v>
      </c>
      <c r="E12" s="3">
        <f>MIN(E6/5, 1)*100</f>
        <v>20</v>
      </c>
    </row>
    <row r="14" spans="1:6" x14ac:dyDescent="0.3">
      <c r="A14" s="6" t="s">
        <v>16</v>
      </c>
      <c r="B14" s="6">
        <f>B8*$F$2 + B9*$F$3 + B10*$F$4 + B11*$F$5 + B12*$F$6</f>
        <v>72.075757575757578</v>
      </c>
      <c r="C14" s="6">
        <f>C8*$F$2 + C9*$F$3 + C10*$F$4 + C11*$F$5 + C12*$F$6</f>
        <v>44.848484848484851</v>
      </c>
      <c r="D14" s="6">
        <f>D8*$F$2 + D9*$F$3 + D10*$F$4 + D11*$F$5 + D12*$F$6</f>
        <v>34.030303030303031</v>
      </c>
      <c r="E14" s="6">
        <f>E8*$F$2 + E9*$F$3 + E10*$F$4 + E11*$F$5 + E12*$F$6</f>
        <v>48.424242424242422</v>
      </c>
      <c r="F14" s="1"/>
    </row>
    <row r="15" spans="1:6" ht="18" x14ac:dyDescent="0.35">
      <c r="A15" s="3" t="s">
        <v>17</v>
      </c>
      <c r="B15" s="7" t="str">
        <f>IF(B14&lt;=33,"High Risk",IF(B14&lt;=66,"Medium Risk","Low Risk"))</f>
        <v>Low Risk</v>
      </c>
      <c r="C15" s="8" t="str">
        <f>IF(C14&lt;=33,"High Risk",IF(C14&lt;=66,"Medium Risk","Low Risk"))</f>
        <v>Medium Risk</v>
      </c>
      <c r="D15" s="8" t="str">
        <f>IF(D14&lt;=33,"High Risk",IF(D14&lt;=66,"Medium Risk","Low Risk"))</f>
        <v>Medium Risk</v>
      </c>
      <c r="E15" s="8" t="str">
        <f>IF(E14&lt;=33,"High Risk",IF(E14&lt;=66,"Medium Risk","Low Risk"))</f>
        <v>Medium Risk</v>
      </c>
    </row>
    <row r="16" spans="1:6" x14ac:dyDescent="0.3">
      <c r="A16" s="1"/>
      <c r="B16" s="1"/>
      <c r="C16" s="1"/>
      <c r="D16" s="1"/>
      <c r="E16" s="1"/>
      <c r="F16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1004-09FE-4295-AC7D-FBDD147CF576}">
  <dimension ref="A2:N6"/>
  <sheetViews>
    <sheetView workbookViewId="0">
      <selection activeCell="H17" sqref="H17"/>
    </sheetView>
  </sheetViews>
  <sheetFormatPr defaultRowHeight="14.4" x14ac:dyDescent="0.3"/>
  <cols>
    <col min="1" max="1" width="12.33203125" bestFit="1" customWidth="1"/>
    <col min="2" max="2" width="10.88671875" bestFit="1" customWidth="1"/>
    <col min="3" max="3" width="13.21875" bestFit="1" customWidth="1"/>
    <col min="4" max="5" width="7.88671875" bestFit="1" customWidth="1"/>
    <col min="6" max="6" width="12.88671875" bestFit="1" customWidth="1"/>
    <col min="7" max="7" width="14.33203125" bestFit="1" customWidth="1"/>
    <col min="8" max="8" width="16.109375" bestFit="1" customWidth="1"/>
    <col min="10" max="10" width="9.77734375" bestFit="1" customWidth="1"/>
    <col min="11" max="11" width="15.88671875" bestFit="1" customWidth="1"/>
    <col min="13" max="13" width="14.33203125" bestFit="1" customWidth="1"/>
    <col min="14" max="14" width="12" bestFit="1" customWidth="1"/>
  </cols>
  <sheetData>
    <row r="2" spans="1:14" x14ac:dyDescent="0.3">
      <c r="A2" s="2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5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M2" s="6" t="s">
        <v>16</v>
      </c>
      <c r="N2" s="3" t="s">
        <v>17</v>
      </c>
    </row>
    <row r="3" spans="1:14" x14ac:dyDescent="0.3">
      <c r="A3" s="2" t="s">
        <v>1</v>
      </c>
      <c r="B3" s="3">
        <v>760</v>
      </c>
      <c r="C3" s="4">
        <v>280000</v>
      </c>
      <c r="D3" s="4">
        <v>150000</v>
      </c>
      <c r="E3" s="4">
        <v>450000</v>
      </c>
      <c r="F3" s="4">
        <v>0</v>
      </c>
      <c r="G3" s="3">
        <v>83.636363636363626</v>
      </c>
      <c r="H3" s="3">
        <v>93.333333333333329</v>
      </c>
      <c r="I3" s="3">
        <v>50</v>
      </c>
      <c r="J3" s="3">
        <v>90</v>
      </c>
      <c r="K3" s="3">
        <v>0</v>
      </c>
      <c r="M3" s="9">
        <v>72.075757575757578</v>
      </c>
      <c r="N3" s="10" t="s">
        <v>18</v>
      </c>
    </row>
    <row r="4" spans="1:14" x14ac:dyDescent="0.3">
      <c r="A4" s="2" t="s">
        <v>2</v>
      </c>
      <c r="B4" s="3">
        <v>700</v>
      </c>
      <c r="C4" s="4">
        <v>180000</v>
      </c>
      <c r="D4" s="4">
        <v>100000</v>
      </c>
      <c r="E4" s="4">
        <v>120000</v>
      </c>
      <c r="F4" s="4">
        <v>1</v>
      </c>
      <c r="G4" s="3">
        <v>72.727272727272734</v>
      </c>
      <c r="H4" s="3">
        <v>60</v>
      </c>
      <c r="I4" s="3">
        <v>33.333333333333329</v>
      </c>
      <c r="J4" s="3">
        <v>24</v>
      </c>
      <c r="K4" s="3">
        <v>20</v>
      </c>
      <c r="M4" s="9">
        <v>44.848484848484851</v>
      </c>
      <c r="N4" s="11" t="s">
        <v>19</v>
      </c>
    </row>
    <row r="5" spans="1:14" x14ac:dyDescent="0.3">
      <c r="A5" s="2" t="s">
        <v>3</v>
      </c>
      <c r="B5" s="3">
        <v>660</v>
      </c>
      <c r="C5" s="4">
        <v>100000</v>
      </c>
      <c r="D5" s="4">
        <v>90000</v>
      </c>
      <c r="E5" s="4">
        <v>20000</v>
      </c>
      <c r="F5" s="4">
        <v>2</v>
      </c>
      <c r="G5" s="3">
        <v>65.454545454545453</v>
      </c>
      <c r="H5" s="3">
        <v>33.333333333333329</v>
      </c>
      <c r="I5" s="3">
        <v>30</v>
      </c>
      <c r="J5" s="3">
        <v>4</v>
      </c>
      <c r="K5" s="3">
        <v>40</v>
      </c>
      <c r="M5" s="9">
        <v>34.030303030303031</v>
      </c>
      <c r="N5" s="11" t="s">
        <v>19</v>
      </c>
    </row>
    <row r="6" spans="1:14" x14ac:dyDescent="0.3">
      <c r="A6" s="2" t="s">
        <v>4</v>
      </c>
      <c r="B6" s="3">
        <v>720</v>
      </c>
      <c r="C6" s="4">
        <v>150000</v>
      </c>
      <c r="D6" s="4">
        <v>200000</v>
      </c>
      <c r="E6" s="4">
        <v>80000</v>
      </c>
      <c r="F6" s="4">
        <v>1</v>
      </c>
      <c r="G6" s="3">
        <v>76.363636363636374</v>
      </c>
      <c r="H6" s="3">
        <v>50</v>
      </c>
      <c r="I6" s="3">
        <v>66.666666666666657</v>
      </c>
      <c r="J6" s="3">
        <v>16</v>
      </c>
      <c r="K6" s="3">
        <v>20</v>
      </c>
      <c r="M6" s="9">
        <v>48.424242424242422</v>
      </c>
      <c r="N6" s="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F429-CD28-4A23-BCE9-8D9883515BE9}">
  <dimension ref="A1:B5"/>
  <sheetViews>
    <sheetView tabSelected="1" workbookViewId="0">
      <selection sqref="A1:B4"/>
    </sheetView>
  </sheetViews>
  <sheetFormatPr defaultRowHeight="14.4" x14ac:dyDescent="0.3"/>
  <cols>
    <col min="2" max="2" width="43.88671875" bestFit="1" customWidth="1"/>
  </cols>
  <sheetData>
    <row r="1" spans="1:2" x14ac:dyDescent="0.3">
      <c r="A1" t="s">
        <v>20</v>
      </c>
      <c r="B1" s="12" t="s">
        <v>21</v>
      </c>
    </row>
    <row r="2" spans="1:2" x14ac:dyDescent="0.3">
      <c r="A2" t="s">
        <v>22</v>
      </c>
      <c r="B2" s="12" t="s">
        <v>23</v>
      </c>
    </row>
    <row r="3" spans="1:2" x14ac:dyDescent="0.3">
      <c r="A3" t="s">
        <v>24</v>
      </c>
      <c r="B3" s="12" t="s">
        <v>25</v>
      </c>
    </row>
    <row r="4" spans="1:2" x14ac:dyDescent="0.3">
      <c r="A4" t="s">
        <v>26</v>
      </c>
      <c r="B4" s="12" t="s">
        <v>27</v>
      </c>
    </row>
    <row r="5" spans="1:2" x14ac:dyDescent="0.3">
      <c r="B5" s="12"/>
    </row>
  </sheetData>
  <hyperlinks>
    <hyperlink ref="B1:B5" location="Sheet5!A1" display="https://www.flaticon.com/free-icon/man_4202835" xr:uid="{E0DB9FAE-F91B-4753-B377-E4135DDAD6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Calculator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GANGOTRIE GOSWAMI</cp:lastModifiedBy>
  <dcterms:created xsi:type="dcterms:W3CDTF">2024-05-29T12:51:57Z</dcterms:created>
  <dcterms:modified xsi:type="dcterms:W3CDTF">2025-08-19T06:59:38Z</dcterms:modified>
</cp:coreProperties>
</file>