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/Developer/laptime/material/"/>
    </mc:Choice>
  </mc:AlternateContent>
  <xr:revisionPtr revIDLastSave="0" documentId="13_ncr:1_{5AF44161-5AB3-7946-B2B9-F3E89E910399}" xr6:coauthVersionLast="47" xr6:coauthVersionMax="47" xr10:uidLastSave="{00000000-0000-0000-0000-000000000000}"/>
  <bookViews>
    <workbookView xWindow="0" yWindow="500" windowWidth="28800" windowHeight="16500" xr2:uid="{DF8CADEB-DD68-B34F-8C7A-18C404D9E6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E5" i="1"/>
  <c r="D5" i="1"/>
  <c r="E4" i="1"/>
  <c r="D3" i="1"/>
  <c r="D2" i="1"/>
  <c r="G3" i="1"/>
  <c r="I3" i="1" s="1"/>
  <c r="I5" i="1" s="1"/>
  <c r="G2" i="1"/>
  <c r="H2" i="1" s="1"/>
  <c r="J3" i="1" s="1"/>
  <c r="C4" i="1"/>
  <c r="C3" i="1"/>
  <c r="E3" i="1" s="1"/>
  <c r="B4" i="1"/>
  <c r="G4" i="1" s="1"/>
  <c r="I4" i="1" s="1"/>
  <c r="K2" i="1" l="1"/>
  <c r="K4" i="1"/>
  <c r="H3" i="1"/>
  <c r="H5" i="1" l="1"/>
  <c r="J2" i="1"/>
  <c r="J4" i="1"/>
  <c r="K5" i="1"/>
  <c r="N5" i="1" s="1"/>
  <c r="J5" i="1" l="1"/>
  <c r="N4" i="1" s="1"/>
</calcChain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<sst xmlns="http://schemas.openxmlformats.org/spreadsheetml/2006/main" count="18" uniqueCount="18">
  <si>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</si>
  <si>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</si>
  <si>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</si>
  <si>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Kameraposition</t>
  </si>
  <si>
    <t>Kameravektor</t>
  </si>
  <si>
    <t>Punkt</t>
  </si>
  <si>
    <t>Kamerawinkel</t>
  </si>
  <si>
    <t>Kamerahöhe</t>
  </si>
  <si>
    <t>Betrag</t>
  </si>
  <si>
    <t>Kameravektor (H)</t>
  </si>
  <si>
    <t>C2P</t>
  </si>
  <si>
    <t>C2P (H)</t>
  </si>
  <si>
    <t>C2P (V)</t>
  </si>
  <si>
    <t>Winkel (H)</t>
  </si>
  <si>
    <t>Winkel (V)</t>
  </si>
  <si>
    <t>Kreuzprodukt (H)</t>
  </si>
  <si>
    <t>Kreuzprodukt (V)</t>
  </si>
  <si>
    <t>Kameravektor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</si>
</sst>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7B1E-7A0A-5E44-95D6-FE65FB26F7E9}">
  <dimension ref="A1:N5"/>
  <sheetViews>
    <sheetView tabSelected="1" zoomScale="110" zoomScaleNormal="110" workbookViewId="0">
      <selection activeCell="G11" sqref="G11"/>
    </sheetView>
  </sheetViews>
  <sheetFormatPr baseColWidth="10" defaultRowHeight="16" x14ac:dyDescent="0.2"/>
  <cols>
    <col min="1" max="1" width="10.83203125" style="1"/>
    <col min="2" max="6" width="16" style="1" customWidth="1"/>
    <col min="7" max="11" width="16" style="5" customWidth="1"/>
    <col min="13" max="13" width="14.83203125" customWidth="1"/>
  </cols>
  <sheetData>
    <row r="1" spans="1:14" x14ac:dyDescent="0.2">
      <c r="A1" s="13"/>
      <c r="B1" s="6" t="s">
        <v>3</v>
      </c>
      <c r="C1" s="7" t="s">
        <v>4</v>
      </c>
      <c r="D1" s="16" t="s">
        <v>9</v>
      </c>
      <c r="E1" s="10" t="s">
        <v>17</v>
      </c>
      <c r="F1" s="6" t="s">
        <v>5</v>
      </c>
      <c r="G1" s="7" t="s">
        <v>10</v>
      </c>
      <c r="H1" s="16" t="s">
        <v>11</v>
      </c>
      <c r="I1" s="10" t="s">
        <v>12</v>
      </c>
      <c r="J1" s="16" t="s">
        <v>15</v>
      </c>
      <c r="K1" s="10" t="s">
        <v>16</v>
      </c>
      <c r="M1" s="4" t="s">
        <v>6</v>
      </c>
      <c r="N1" s="2">
        <v>10</v>
      </c>
    </row>
    <row r="2" spans="1:14" x14ac:dyDescent="0.2">
      <c r="A2" s="14" t="s">
        <v>0</v>
      </c>
      <c r="B2" s="15">
        <v>0</v>
      </c>
      <c r="C2" s="8">
        <v>0</v>
      </c>
      <c r="D2" s="17">
        <f>C2</f>
        <v>0</v>
      </c>
      <c r="E2" s="11">
        <v>0</v>
      </c>
      <c r="F2" s="15">
        <v>1</v>
      </c>
      <c r="G2" s="8">
        <f>F2-B2</f>
        <v>1</v>
      </c>
      <c r="H2" s="17">
        <f>G2</f>
        <v>1</v>
      </c>
      <c r="I2" s="11">
        <v>0</v>
      </c>
      <c r="J2" s="17">
        <f>D3*H4-D4*H3</f>
        <v>0</v>
      </c>
      <c r="K2" s="11">
        <f>E3*I4-E4*I3</f>
        <v>-0.6375113976783473</v>
      </c>
      <c r="M2" s="4" t="s">
        <v>7</v>
      </c>
      <c r="N2" s="2">
        <v>1</v>
      </c>
    </row>
    <row r="3" spans="1:14" x14ac:dyDescent="0.2">
      <c r="A3" s="14" t="s">
        <v>1</v>
      </c>
      <c r="B3" s="15">
        <v>0</v>
      </c>
      <c r="C3" s="8">
        <f>COS(RADIANS($N$1))</f>
        <v>0.98480775301220802</v>
      </c>
      <c r="D3" s="17">
        <f>C3</f>
        <v>0.98480775301220802</v>
      </c>
      <c r="E3" s="11">
        <f>C3</f>
        <v>0.98480775301220802</v>
      </c>
      <c r="F3" s="15">
        <v>-2</v>
      </c>
      <c r="G3" s="8">
        <f>F3-B3</f>
        <v>-2</v>
      </c>
      <c r="H3" s="17">
        <f>G3</f>
        <v>-2</v>
      </c>
      <c r="I3" s="11">
        <f>G3</f>
        <v>-2</v>
      </c>
      <c r="J3" s="17">
        <f>D4*H2-D2*H4</f>
        <v>0</v>
      </c>
      <c r="K3" s="11">
        <f>E4*I2-E2*I4</f>
        <v>0</v>
      </c>
    </row>
    <row r="4" spans="1:14" ht="17" thickBot="1" x14ac:dyDescent="0.25">
      <c r="A4" s="14" t="s">
        <v>2</v>
      </c>
      <c r="B4" s="13">
        <f>N2</f>
        <v>1</v>
      </c>
      <c r="C4" s="8">
        <f>SIN(RADIANS($N$1))</f>
        <v>0.17364817766693033</v>
      </c>
      <c r="D4" s="18">
        <v>0</v>
      </c>
      <c r="E4" s="12">
        <f>C4</f>
        <v>0.17364817766693033</v>
      </c>
      <c r="F4" s="15">
        <v>0</v>
      </c>
      <c r="G4" s="8">
        <f>F4-B4</f>
        <v>-1</v>
      </c>
      <c r="H4" s="18">
        <v>0</v>
      </c>
      <c r="I4" s="12">
        <f>G4</f>
        <v>-1</v>
      </c>
      <c r="J4" s="18">
        <f>D2*H3-D3*H2</f>
        <v>-0.98480775301220802</v>
      </c>
      <c r="K4" s="12">
        <f>E2*I3-E3*I2</f>
        <v>0</v>
      </c>
      <c r="M4" s="4" t="s">
        <v>13</v>
      </c>
      <c r="N4" s="9">
        <f>DEGREES(ASIN(J5/(D5*H5)))</f>
        <v>26.565051177077994</v>
      </c>
    </row>
    <row r="5" spans="1:14" x14ac:dyDescent="0.2">
      <c r="A5" s="3" t="s">
        <v>8</v>
      </c>
      <c r="B5" s="3"/>
      <c r="C5" s="3"/>
      <c r="D5" s="3">
        <f>SQRT(D2*D2+D3*D3+D4*D4)</f>
        <v>0.98480775301220802</v>
      </c>
      <c r="E5" s="3">
        <f>SQRT(E2*E2+E3*E3+E4*E4)</f>
        <v>0.99999999999999989</v>
      </c>
      <c r="F5" s="3"/>
      <c r="G5" s="3"/>
      <c r="H5" s="3">
        <f>SQRT(H2*H2+H3*H3+H4*H4)</f>
        <v>2.2360679774997898</v>
      </c>
      <c r="I5" s="3">
        <f>SQRT(I2*I2+I3*I3+I4*I4)</f>
        <v>2.2360679774997898</v>
      </c>
      <c r="J5" s="3">
        <f t="shared" ref="J5:K5" si="0">SQRT(J2*J2+J3*J3+J4*J4)</f>
        <v>0.98480775301220802</v>
      </c>
      <c r="K5" s="3">
        <f t="shared" si="0"/>
        <v>0.6375113976783473</v>
      </c>
      <c r="M5" s="4" t="s">
        <v>14</v>
      </c>
      <c r="N5" s="9">
        <f>DEGREES(ASIN(K5/(E5*I5)))</f>
        <v>16.56505117707799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Wotzlaw (EXT)</dc:creator>
  <cp:lastModifiedBy>Richard Wotzlaw (EXT)</cp:lastModifiedBy>
  <dcterms:created xsi:type="dcterms:W3CDTF">2024-07-31T12:08:31Z</dcterms:created>
  <dcterms:modified xsi:type="dcterms:W3CDTF">2024-08-01T08:59:25Z</dcterms:modified>
</cp:coreProperties>
</file>