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1"/>
  </bookViews>
  <sheets>
    <sheet name="group" sheetId="1" r:id="rId1"/>
    <sheet name="use_fish" sheetId="2" r:id="rId2"/>
    <sheet name="activity" sheetId="3" r:id="rId3"/>
    <sheet name="box_fish_activity" sheetId="4" r:id="rId4"/>
    <sheet name="base_fish" sheetId="5" r:id="rId5"/>
    <sheet name="path" sheetId="6" r:id="rId6"/>
    <sheet name="skill" sheetId="7" r:id="rId7"/>
    <sheet name="dead_mode" sheetId="8" r:id="rId8"/>
    <sheet name="box_fish_award" sheetId="9" r:id="rId9"/>
    <sheet name="summon_fish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1" i="2" l="1"/>
  <c r="E182" i="2"/>
  <c r="E183" i="2"/>
  <c r="K176" i="2" l="1"/>
  <c r="J202" i="1" s="1"/>
  <c r="K177" i="2"/>
  <c r="J203" i="1" s="1"/>
  <c r="K178" i="2"/>
  <c r="J204" i="1" s="1"/>
  <c r="K179" i="2"/>
  <c r="J205" i="1" s="1"/>
  <c r="K180" i="2"/>
  <c r="J206" i="1" s="1"/>
  <c r="K181" i="2"/>
  <c r="J207" i="1" s="1"/>
  <c r="K182" i="2"/>
  <c r="J208" i="1" s="1"/>
  <c r="K183" i="2"/>
  <c r="J209" i="1" s="1"/>
  <c r="I181" i="2"/>
  <c r="I207" i="1" s="1"/>
  <c r="I182" i="2"/>
  <c r="I208" i="1" s="1"/>
  <c r="I183" i="2"/>
  <c r="I209" i="1" s="1"/>
  <c r="H176" i="2"/>
  <c r="H177" i="2"/>
  <c r="H178" i="2"/>
  <c r="H179" i="2"/>
  <c r="H180" i="2"/>
  <c r="H181" i="2"/>
  <c r="H182" i="2"/>
  <c r="H183" i="2"/>
  <c r="E176" i="2"/>
  <c r="F176" i="2" s="1"/>
  <c r="E177" i="2"/>
  <c r="H203" i="1" s="1"/>
  <c r="E178" i="2"/>
  <c r="H204" i="1" s="1"/>
  <c r="E179" i="2"/>
  <c r="H205" i="1" s="1"/>
  <c r="E180" i="2"/>
  <c r="F180" i="2" s="1"/>
  <c r="H207" i="1"/>
  <c r="H208" i="1"/>
  <c r="H209" i="1"/>
  <c r="H202" i="1" l="1"/>
  <c r="F183" i="2"/>
  <c r="F179" i="2"/>
  <c r="L183" i="2"/>
  <c r="H206" i="1"/>
  <c r="F182" i="2"/>
  <c r="F178" i="2"/>
  <c r="L182" i="2"/>
  <c r="F181" i="2"/>
  <c r="F177" i="2"/>
  <c r="L181" i="2"/>
  <c r="K168" i="2"/>
  <c r="J194" i="1" s="1"/>
  <c r="K169" i="2"/>
  <c r="J195" i="1" s="1"/>
  <c r="K170" i="2"/>
  <c r="J196" i="1" s="1"/>
  <c r="K171" i="2"/>
  <c r="J197" i="1" s="1"/>
  <c r="K172" i="2"/>
  <c r="J198" i="1" s="1"/>
  <c r="K173" i="2"/>
  <c r="J199" i="1" s="1"/>
  <c r="K174" i="2"/>
  <c r="J200" i="1" s="1"/>
  <c r="K175" i="2"/>
  <c r="J201" i="1" s="1"/>
  <c r="I173" i="2"/>
  <c r="I199" i="1" s="1"/>
  <c r="I174" i="2"/>
  <c r="I200" i="1" s="1"/>
  <c r="I175" i="2"/>
  <c r="L175" i="2" s="1"/>
  <c r="H168" i="2"/>
  <c r="H169" i="2"/>
  <c r="H170" i="2"/>
  <c r="H171" i="2"/>
  <c r="H172" i="2"/>
  <c r="H173" i="2"/>
  <c r="H174" i="2"/>
  <c r="H175" i="2"/>
  <c r="E168" i="2"/>
  <c r="H194" i="1" s="1"/>
  <c r="E169" i="2"/>
  <c r="H195" i="1" s="1"/>
  <c r="E170" i="2"/>
  <c r="H196" i="1" s="1"/>
  <c r="E171" i="2"/>
  <c r="H197" i="1" s="1"/>
  <c r="E172" i="2"/>
  <c r="H198" i="1" s="1"/>
  <c r="E173" i="2"/>
  <c r="H199" i="1" s="1"/>
  <c r="E174" i="2"/>
  <c r="H200" i="1" s="1"/>
  <c r="E175" i="2"/>
  <c r="H201" i="1" s="1"/>
  <c r="F175" i="2" l="1"/>
  <c r="F171" i="2"/>
  <c r="I201" i="1"/>
  <c r="F174" i="2"/>
  <c r="F170" i="2"/>
  <c r="L174" i="2"/>
  <c r="F173" i="2"/>
  <c r="F169" i="2"/>
  <c r="L173" i="2"/>
  <c r="F172" i="2"/>
  <c r="F168" i="2"/>
  <c r="K166" i="2"/>
  <c r="J192" i="1" s="1"/>
  <c r="K167" i="2"/>
  <c r="J193" i="1" s="1"/>
  <c r="I166" i="2"/>
  <c r="I192" i="1" s="1"/>
  <c r="I167" i="2"/>
  <c r="I193" i="1" s="1"/>
  <c r="H166" i="2"/>
  <c r="H167" i="2"/>
  <c r="E166" i="2"/>
  <c r="H192" i="1" s="1"/>
  <c r="E167" i="2"/>
  <c r="H193" i="1" s="1"/>
  <c r="L167" i="2" l="1"/>
  <c r="F166" i="2"/>
  <c r="L166" i="2"/>
  <c r="K158" i="2"/>
  <c r="J184" i="1" s="1"/>
  <c r="K159" i="2"/>
  <c r="J185" i="1" s="1"/>
  <c r="K160" i="2"/>
  <c r="J186" i="1" s="1"/>
  <c r="K161" i="2"/>
  <c r="J187" i="1" s="1"/>
  <c r="K162" i="2"/>
  <c r="J188" i="1" s="1"/>
  <c r="K163" i="2"/>
  <c r="J189" i="1" s="1"/>
  <c r="K164" i="2"/>
  <c r="J190" i="1" s="1"/>
  <c r="K165" i="2"/>
  <c r="J191" i="1" s="1"/>
  <c r="I163" i="2"/>
  <c r="I189" i="1" s="1"/>
  <c r="I164" i="2"/>
  <c r="I190" i="1" s="1"/>
  <c r="I165" i="2"/>
  <c r="I191" i="1" s="1"/>
  <c r="H158" i="2"/>
  <c r="H159" i="2"/>
  <c r="H160" i="2"/>
  <c r="H161" i="2"/>
  <c r="H162" i="2"/>
  <c r="H163" i="2"/>
  <c r="H164" i="2"/>
  <c r="H165" i="2"/>
  <c r="E158" i="2"/>
  <c r="H184" i="1" s="1"/>
  <c r="E159" i="2"/>
  <c r="H185" i="1" s="1"/>
  <c r="E160" i="2"/>
  <c r="H186" i="1" s="1"/>
  <c r="E161" i="2"/>
  <c r="H187" i="1" s="1"/>
  <c r="E162" i="2"/>
  <c r="H188" i="1" s="1"/>
  <c r="E163" i="2"/>
  <c r="H189" i="1" s="1"/>
  <c r="E164" i="2"/>
  <c r="H190" i="1" s="1"/>
  <c r="E165" i="2"/>
  <c r="H191" i="1" s="1"/>
  <c r="F163" i="2" l="1"/>
  <c r="F159" i="2"/>
  <c r="F162" i="2"/>
  <c r="F158" i="2"/>
  <c r="F165" i="2"/>
  <c r="F161" i="2"/>
  <c r="L165" i="2"/>
  <c r="F164" i="2"/>
  <c r="F160" i="2"/>
  <c r="L164" i="2"/>
  <c r="L163" i="2"/>
  <c r="N123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L119" i="2"/>
  <c r="L120" i="2"/>
  <c r="L121" i="2"/>
  <c r="K3" i="2"/>
  <c r="J11" i="1" s="1"/>
  <c r="K4" i="2"/>
  <c r="J7" i="1" s="1"/>
  <c r="K5" i="2"/>
  <c r="J19" i="1" s="1"/>
  <c r="K6" i="2"/>
  <c r="K7" i="2"/>
  <c r="J15" i="1" s="1"/>
  <c r="K8" i="2"/>
  <c r="J16" i="1" s="1"/>
  <c r="K9" i="2"/>
  <c r="J23" i="1" s="1"/>
  <c r="K10" i="2"/>
  <c r="J24" i="1" s="1"/>
  <c r="K11" i="2"/>
  <c r="J25" i="1" s="1"/>
  <c r="K12" i="2"/>
  <c r="J26" i="1" s="1"/>
  <c r="K13" i="2"/>
  <c r="J27" i="1" s="1"/>
  <c r="K14" i="2"/>
  <c r="K15" i="2"/>
  <c r="J29" i="1" s="1"/>
  <c r="K16" i="2"/>
  <c r="J30" i="1" s="1"/>
  <c r="K17" i="2"/>
  <c r="J31" i="1" s="1"/>
  <c r="K18" i="2"/>
  <c r="J32" i="1" s="1"/>
  <c r="K19" i="2"/>
  <c r="J33" i="1" s="1"/>
  <c r="K20" i="2"/>
  <c r="J34" i="1" s="1"/>
  <c r="K21" i="2"/>
  <c r="J35" i="1" s="1"/>
  <c r="K22" i="2"/>
  <c r="J36" i="1" s="1"/>
  <c r="K23" i="2"/>
  <c r="J37" i="1" s="1"/>
  <c r="K24" i="2"/>
  <c r="J38" i="1" s="1"/>
  <c r="K25" i="2"/>
  <c r="J39" i="1" s="1"/>
  <c r="K26" i="2"/>
  <c r="J40" i="1" s="1"/>
  <c r="K27" i="2"/>
  <c r="J41" i="1" s="1"/>
  <c r="K28" i="2"/>
  <c r="J42" i="1" s="1"/>
  <c r="K29" i="2"/>
  <c r="J43" i="1" s="1"/>
  <c r="K30" i="2"/>
  <c r="J44" i="1" s="1"/>
  <c r="K31" i="2"/>
  <c r="J45" i="1" s="1"/>
  <c r="K32" i="2"/>
  <c r="J46" i="1" s="1"/>
  <c r="K33" i="2"/>
  <c r="J47" i="1" s="1"/>
  <c r="K34" i="2"/>
  <c r="J48" i="1" s="1"/>
  <c r="K35" i="2"/>
  <c r="J49" i="1" s="1"/>
  <c r="K36" i="2"/>
  <c r="J50" i="1" s="1"/>
  <c r="K37" i="2"/>
  <c r="J51" i="1" s="1"/>
  <c r="K38" i="2"/>
  <c r="J52" i="1" s="1"/>
  <c r="K39" i="2"/>
  <c r="J53" i="1" s="1"/>
  <c r="K40" i="2"/>
  <c r="J54" i="1" s="1"/>
  <c r="K41" i="2"/>
  <c r="J55" i="1" s="1"/>
  <c r="K42" i="2"/>
  <c r="J56" i="1" s="1"/>
  <c r="K43" i="2"/>
  <c r="J57" i="1" s="1"/>
  <c r="K44" i="2"/>
  <c r="J58" i="1" s="1"/>
  <c r="K45" i="2"/>
  <c r="J59" i="1" s="1"/>
  <c r="K46" i="2"/>
  <c r="J60" i="1" s="1"/>
  <c r="K47" i="2"/>
  <c r="J61" i="1" s="1"/>
  <c r="K48" i="2"/>
  <c r="J62" i="1" s="1"/>
  <c r="K49" i="2"/>
  <c r="J63" i="1" s="1"/>
  <c r="K50" i="2"/>
  <c r="J64" i="1" s="1"/>
  <c r="K51" i="2"/>
  <c r="J65" i="1" s="1"/>
  <c r="K52" i="2"/>
  <c r="J66" i="1" s="1"/>
  <c r="K53" i="2"/>
  <c r="J67" i="1" s="1"/>
  <c r="K54" i="2"/>
  <c r="J68" i="1" s="1"/>
  <c r="K55" i="2"/>
  <c r="J69" i="1" s="1"/>
  <c r="K56" i="2"/>
  <c r="J70" i="1" s="1"/>
  <c r="K57" i="2"/>
  <c r="J71" i="1" s="1"/>
  <c r="K58" i="2"/>
  <c r="J72" i="1" s="1"/>
  <c r="K59" i="2"/>
  <c r="J73" i="1" s="1"/>
  <c r="K60" i="2"/>
  <c r="J74" i="1" s="1"/>
  <c r="K61" i="2"/>
  <c r="J75" i="1" s="1"/>
  <c r="K62" i="2"/>
  <c r="J76" i="1" s="1"/>
  <c r="K63" i="2"/>
  <c r="J77" i="1" s="1"/>
  <c r="K64" i="2"/>
  <c r="J78" i="1" s="1"/>
  <c r="K65" i="2"/>
  <c r="J79" i="1" s="1"/>
  <c r="K66" i="2"/>
  <c r="J80" i="1" s="1"/>
  <c r="K67" i="2"/>
  <c r="J81" i="1" s="1"/>
  <c r="K68" i="2"/>
  <c r="J82" i="1" s="1"/>
  <c r="K69" i="2"/>
  <c r="J83" i="1" s="1"/>
  <c r="K70" i="2"/>
  <c r="J84" i="1" s="1"/>
  <c r="K71" i="2"/>
  <c r="J85" i="1" s="1"/>
  <c r="K72" i="2"/>
  <c r="J86" i="1" s="1"/>
  <c r="K73" i="2"/>
  <c r="J87" i="1" s="1"/>
  <c r="K74" i="2"/>
  <c r="J88" i="1" s="1"/>
  <c r="K75" i="2"/>
  <c r="J89" i="1" s="1"/>
  <c r="K76" i="2"/>
  <c r="J90" i="1" s="1"/>
  <c r="K77" i="2"/>
  <c r="J91" i="1" s="1"/>
  <c r="K78" i="2"/>
  <c r="J92" i="1" s="1"/>
  <c r="K79" i="2"/>
  <c r="J93" i="1" s="1"/>
  <c r="K80" i="2"/>
  <c r="J94" i="1" s="1"/>
  <c r="K81" i="2"/>
  <c r="J95" i="1" s="1"/>
  <c r="K82" i="2"/>
  <c r="J96" i="1" s="1"/>
  <c r="K83" i="2"/>
  <c r="J97" i="1" s="1"/>
  <c r="K84" i="2"/>
  <c r="J98" i="1" s="1"/>
  <c r="K85" i="2"/>
  <c r="J99" i="1" s="1"/>
  <c r="K86" i="2"/>
  <c r="J100" i="1" s="1"/>
  <c r="K87" i="2"/>
  <c r="J101" i="1" s="1"/>
  <c r="K88" i="2"/>
  <c r="J102" i="1" s="1"/>
  <c r="K89" i="2"/>
  <c r="J103" i="1" s="1"/>
  <c r="K90" i="2"/>
  <c r="J104" i="1" s="1"/>
  <c r="K91" i="2"/>
  <c r="J28" i="1" s="1"/>
  <c r="K92" i="2"/>
  <c r="J106" i="1" s="1"/>
  <c r="K93" i="2"/>
  <c r="J107" i="1" s="1"/>
  <c r="K94" i="2"/>
  <c r="J108" i="1" s="1"/>
  <c r="K95" i="2"/>
  <c r="J109" i="1" s="1"/>
  <c r="K96" i="2"/>
  <c r="J110" i="1" s="1"/>
  <c r="K97" i="2"/>
  <c r="J111" i="1" s="1"/>
  <c r="K98" i="2"/>
  <c r="J112" i="1" s="1"/>
  <c r="K99" i="2"/>
  <c r="J113" i="1" s="1"/>
  <c r="K100" i="2"/>
  <c r="J114" i="1" s="1"/>
  <c r="K101" i="2"/>
  <c r="J115" i="1" s="1"/>
  <c r="K102" i="2"/>
  <c r="J116" i="1" s="1"/>
  <c r="K103" i="2"/>
  <c r="J130" i="1" s="1"/>
  <c r="K104" i="2"/>
  <c r="J131" i="1" s="1"/>
  <c r="K105" i="2"/>
  <c r="J132" i="1" s="1"/>
  <c r="K106" i="2"/>
  <c r="J133" i="1" s="1"/>
  <c r="K107" i="2"/>
  <c r="J134" i="1" s="1"/>
  <c r="K108" i="2"/>
  <c r="J135" i="1" s="1"/>
  <c r="K109" i="2"/>
  <c r="J136" i="1" s="1"/>
  <c r="K110" i="2"/>
  <c r="J137" i="1" s="1"/>
  <c r="K111" i="2"/>
  <c r="J138" i="1" s="1"/>
  <c r="K112" i="2"/>
  <c r="J139" i="1" s="1"/>
  <c r="K113" i="2"/>
  <c r="J140" i="1" s="1"/>
  <c r="K114" i="2"/>
  <c r="J141" i="1" s="1"/>
  <c r="K115" i="2"/>
  <c r="J142" i="1" s="1"/>
  <c r="K116" i="2"/>
  <c r="J143" i="1" s="1"/>
  <c r="K117" i="2"/>
  <c r="J144" i="1" s="1"/>
  <c r="K118" i="2"/>
  <c r="J145" i="1" s="1"/>
  <c r="K119" i="2"/>
  <c r="K120" i="2"/>
  <c r="K121" i="2"/>
  <c r="K122" i="2"/>
  <c r="J149" i="1" s="1"/>
  <c r="K123" i="2"/>
  <c r="K124" i="2"/>
  <c r="K125" i="2"/>
  <c r="J151" i="1" s="1"/>
  <c r="K126" i="2"/>
  <c r="J152" i="1" s="1"/>
  <c r="K127" i="2"/>
  <c r="J153" i="1" s="1"/>
  <c r="K128" i="2"/>
  <c r="J154" i="1" s="1"/>
  <c r="K129" i="2"/>
  <c r="J155" i="1" s="1"/>
  <c r="K130" i="2"/>
  <c r="J156" i="1" s="1"/>
  <c r="K131" i="2"/>
  <c r="J157" i="1" s="1"/>
  <c r="K132" i="2"/>
  <c r="J158" i="1" s="1"/>
  <c r="K133" i="2"/>
  <c r="J159" i="1" s="1"/>
  <c r="K134" i="2"/>
  <c r="J160" i="1" s="1"/>
  <c r="K135" i="2"/>
  <c r="J161" i="1" s="1"/>
  <c r="K136" i="2"/>
  <c r="J162" i="1" s="1"/>
  <c r="K137" i="2"/>
  <c r="J163" i="1" s="1"/>
  <c r="K138" i="2"/>
  <c r="J164" i="1" s="1"/>
  <c r="K139" i="2"/>
  <c r="J165" i="1" s="1"/>
  <c r="K140" i="2"/>
  <c r="J166" i="1" s="1"/>
  <c r="K141" i="2"/>
  <c r="J167" i="1" s="1"/>
  <c r="K142" i="2"/>
  <c r="J168" i="1" s="1"/>
  <c r="K143" i="2"/>
  <c r="J169" i="1" s="1"/>
  <c r="K144" i="2"/>
  <c r="J170" i="1" s="1"/>
  <c r="K145" i="2"/>
  <c r="J171" i="1" s="1"/>
  <c r="K146" i="2"/>
  <c r="J172" i="1" s="1"/>
  <c r="K147" i="2"/>
  <c r="J173" i="1" s="1"/>
  <c r="K148" i="2"/>
  <c r="J174" i="1" s="1"/>
  <c r="K149" i="2"/>
  <c r="J175" i="1" s="1"/>
  <c r="K150" i="2"/>
  <c r="J176" i="1" s="1"/>
  <c r="K151" i="2"/>
  <c r="J177" i="1" s="1"/>
  <c r="K152" i="2"/>
  <c r="J178" i="1" s="1"/>
  <c r="K153" i="2"/>
  <c r="J179" i="1" s="1"/>
  <c r="K154" i="2"/>
  <c r="J180" i="1" s="1"/>
  <c r="K155" i="2"/>
  <c r="J181" i="1" s="1"/>
  <c r="K156" i="2"/>
  <c r="J182" i="1" s="1"/>
  <c r="K157" i="2"/>
  <c r="J183" i="1" s="1"/>
  <c r="K2" i="2"/>
  <c r="J3" i="1" s="1"/>
  <c r="I5" i="2"/>
  <c r="I9" i="2"/>
  <c r="I17" i="1" s="1"/>
  <c r="I13" i="2"/>
  <c r="I27" i="1" s="1"/>
  <c r="I17" i="2"/>
  <c r="I31" i="1" s="1"/>
  <c r="I21" i="2"/>
  <c r="I35" i="1" s="1"/>
  <c r="I22" i="2"/>
  <c r="I36" i="1" s="1"/>
  <c r="I30" i="2"/>
  <c r="I44" i="1" s="1"/>
  <c r="I33" i="2"/>
  <c r="I47" i="1" s="1"/>
  <c r="I34" i="2"/>
  <c r="I48" i="1" s="1"/>
  <c r="I46" i="2"/>
  <c r="I60" i="1" s="1"/>
  <c r="I49" i="2"/>
  <c r="I63" i="1" s="1"/>
  <c r="I50" i="2"/>
  <c r="I64" i="1" s="1"/>
  <c r="I53" i="2"/>
  <c r="I67" i="1" s="1"/>
  <c r="I54" i="2"/>
  <c r="I68" i="1" s="1"/>
  <c r="I65" i="2"/>
  <c r="I79" i="1" s="1"/>
  <c r="I66" i="2"/>
  <c r="I80" i="1" s="1"/>
  <c r="I69" i="2"/>
  <c r="I83" i="1" s="1"/>
  <c r="I70" i="2"/>
  <c r="I73" i="2"/>
  <c r="I87" i="1" s="1"/>
  <c r="I74" i="2"/>
  <c r="I77" i="2"/>
  <c r="I91" i="1" s="1"/>
  <c r="I78" i="2"/>
  <c r="I81" i="2"/>
  <c r="I82" i="2"/>
  <c r="I93" i="2"/>
  <c r="I94" i="2"/>
  <c r="I97" i="2"/>
  <c r="I98" i="2"/>
  <c r="I101" i="2"/>
  <c r="I102" i="2"/>
  <c r="I106" i="2"/>
  <c r="I110" i="2"/>
  <c r="I114" i="2"/>
  <c r="I118" i="2"/>
  <c r="I129" i="2"/>
  <c r="I130" i="2"/>
  <c r="I134" i="2"/>
  <c r="I137" i="2"/>
  <c r="I141" i="2"/>
  <c r="I142" i="2"/>
  <c r="I168" i="1" s="1"/>
  <c r="I143" i="2"/>
  <c r="I169" i="1" s="1"/>
  <c r="I144" i="2"/>
  <c r="I170" i="1" s="1"/>
  <c r="I145" i="2"/>
  <c r="I171" i="1" s="1"/>
  <c r="I146" i="2"/>
  <c r="I172" i="1" s="1"/>
  <c r="I147" i="2"/>
  <c r="I173" i="1" s="1"/>
  <c r="I148" i="2"/>
  <c r="I174" i="1" s="1"/>
  <c r="I149" i="2"/>
  <c r="I175" i="1" s="1"/>
  <c r="I150" i="2"/>
  <c r="I151" i="2"/>
  <c r="L151" i="2" s="1"/>
  <c r="I152" i="2"/>
  <c r="I154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122" i="2"/>
  <c r="H123" i="2"/>
  <c r="H124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F119" i="2"/>
  <c r="F120" i="2"/>
  <c r="F121" i="2"/>
  <c r="E4" i="2"/>
  <c r="F4" i="2" s="1"/>
  <c r="E5" i="2"/>
  <c r="F5" i="2" s="1"/>
  <c r="E6" i="2"/>
  <c r="F6" i="2" s="1"/>
  <c r="E7" i="2"/>
  <c r="E8" i="2"/>
  <c r="F8" i="2" s="1"/>
  <c r="E9" i="2"/>
  <c r="F9" i="2" s="1"/>
  <c r="E10" i="2"/>
  <c r="F10" i="2" s="1"/>
  <c r="E11" i="2"/>
  <c r="E12" i="2"/>
  <c r="H26" i="1" s="1"/>
  <c r="E13" i="2"/>
  <c r="H27" i="1" s="1"/>
  <c r="E14" i="2"/>
  <c r="F14" i="2" s="1"/>
  <c r="E15" i="2"/>
  <c r="E16" i="2"/>
  <c r="H30" i="1" s="1"/>
  <c r="E17" i="2"/>
  <c r="H31" i="1" s="1"/>
  <c r="E18" i="2"/>
  <c r="H32" i="1" s="1"/>
  <c r="E19" i="2"/>
  <c r="E20" i="2"/>
  <c r="H34" i="1" s="1"/>
  <c r="E21" i="2"/>
  <c r="H35" i="1" s="1"/>
  <c r="E22" i="2"/>
  <c r="H36" i="1" s="1"/>
  <c r="E23" i="2"/>
  <c r="E24" i="2"/>
  <c r="H38" i="1" s="1"/>
  <c r="E25" i="2"/>
  <c r="H39" i="1" s="1"/>
  <c r="E26" i="2"/>
  <c r="H40" i="1" s="1"/>
  <c r="E27" i="2"/>
  <c r="E28" i="2"/>
  <c r="H42" i="1" s="1"/>
  <c r="E29" i="2"/>
  <c r="H43" i="1" s="1"/>
  <c r="E30" i="2"/>
  <c r="H44" i="1" s="1"/>
  <c r="E31" i="2"/>
  <c r="E32" i="2"/>
  <c r="H46" i="1" s="1"/>
  <c r="E33" i="2"/>
  <c r="H47" i="1" s="1"/>
  <c r="E34" i="2"/>
  <c r="H48" i="1" s="1"/>
  <c r="E35" i="2"/>
  <c r="E36" i="2"/>
  <c r="H50" i="1" s="1"/>
  <c r="E37" i="2"/>
  <c r="H51" i="1" s="1"/>
  <c r="E38" i="2"/>
  <c r="H52" i="1" s="1"/>
  <c r="E39" i="2"/>
  <c r="E40" i="2"/>
  <c r="H54" i="1" s="1"/>
  <c r="E41" i="2"/>
  <c r="H55" i="1" s="1"/>
  <c r="E42" i="2"/>
  <c r="H56" i="1" s="1"/>
  <c r="E43" i="2"/>
  <c r="E44" i="2"/>
  <c r="H58" i="1" s="1"/>
  <c r="E45" i="2"/>
  <c r="H59" i="1" s="1"/>
  <c r="E46" i="2"/>
  <c r="H60" i="1" s="1"/>
  <c r="E47" i="2"/>
  <c r="E48" i="2"/>
  <c r="H62" i="1" s="1"/>
  <c r="E49" i="2"/>
  <c r="H63" i="1" s="1"/>
  <c r="E50" i="2"/>
  <c r="H64" i="1" s="1"/>
  <c r="E51" i="2"/>
  <c r="E52" i="2"/>
  <c r="H66" i="1" s="1"/>
  <c r="E53" i="2"/>
  <c r="H67" i="1" s="1"/>
  <c r="E54" i="2"/>
  <c r="H68" i="1" s="1"/>
  <c r="E55" i="2"/>
  <c r="E56" i="2"/>
  <c r="H70" i="1" s="1"/>
  <c r="E57" i="2"/>
  <c r="H71" i="1" s="1"/>
  <c r="E58" i="2"/>
  <c r="H72" i="1" s="1"/>
  <c r="E59" i="2"/>
  <c r="E60" i="2"/>
  <c r="H74" i="1" s="1"/>
  <c r="E61" i="2"/>
  <c r="H75" i="1" s="1"/>
  <c r="E62" i="2"/>
  <c r="H76" i="1" s="1"/>
  <c r="E63" i="2"/>
  <c r="E64" i="2"/>
  <c r="H78" i="1" s="1"/>
  <c r="E65" i="2"/>
  <c r="H79" i="1" s="1"/>
  <c r="E66" i="2"/>
  <c r="H80" i="1" s="1"/>
  <c r="E67" i="2"/>
  <c r="E68" i="2"/>
  <c r="H82" i="1" s="1"/>
  <c r="E69" i="2"/>
  <c r="H83" i="1" s="1"/>
  <c r="E70" i="2"/>
  <c r="H84" i="1" s="1"/>
  <c r="E71" i="2"/>
  <c r="E72" i="2"/>
  <c r="H86" i="1" s="1"/>
  <c r="E73" i="2"/>
  <c r="H87" i="1" s="1"/>
  <c r="E74" i="2"/>
  <c r="H88" i="1" s="1"/>
  <c r="E75" i="2"/>
  <c r="E76" i="2"/>
  <c r="H90" i="1" s="1"/>
  <c r="E77" i="2"/>
  <c r="H91" i="1" s="1"/>
  <c r="E78" i="2"/>
  <c r="H92" i="1" s="1"/>
  <c r="E79" i="2"/>
  <c r="E80" i="2"/>
  <c r="H94" i="1" s="1"/>
  <c r="E81" i="2"/>
  <c r="H95" i="1" s="1"/>
  <c r="E82" i="2"/>
  <c r="H96" i="1" s="1"/>
  <c r="E83" i="2"/>
  <c r="E84" i="2"/>
  <c r="H98" i="1" s="1"/>
  <c r="E85" i="2"/>
  <c r="H99" i="1" s="1"/>
  <c r="E86" i="2"/>
  <c r="H100" i="1" s="1"/>
  <c r="E87" i="2"/>
  <c r="E88" i="2"/>
  <c r="H102" i="1" s="1"/>
  <c r="E89" i="2"/>
  <c r="H103" i="1" s="1"/>
  <c r="E90" i="2"/>
  <c r="H104" i="1" s="1"/>
  <c r="E91" i="2"/>
  <c r="E92" i="2"/>
  <c r="H106" i="1" s="1"/>
  <c r="E93" i="2"/>
  <c r="H107" i="1" s="1"/>
  <c r="E94" i="2"/>
  <c r="H108" i="1" s="1"/>
  <c r="E95" i="2"/>
  <c r="E96" i="2"/>
  <c r="H110" i="1" s="1"/>
  <c r="E97" i="2"/>
  <c r="H111" i="1" s="1"/>
  <c r="E98" i="2"/>
  <c r="H112" i="1" s="1"/>
  <c r="E99" i="2"/>
  <c r="E100" i="2"/>
  <c r="H114" i="1" s="1"/>
  <c r="E101" i="2"/>
  <c r="H115" i="1" s="1"/>
  <c r="E102" i="2"/>
  <c r="H116" i="1" s="1"/>
  <c r="E103" i="2"/>
  <c r="E104" i="2"/>
  <c r="H131" i="1" s="1"/>
  <c r="E105" i="2"/>
  <c r="H132" i="1" s="1"/>
  <c r="E106" i="2"/>
  <c r="H133" i="1" s="1"/>
  <c r="E107" i="2"/>
  <c r="E108" i="2"/>
  <c r="H135" i="1" s="1"/>
  <c r="E109" i="2"/>
  <c r="H136" i="1" s="1"/>
  <c r="E110" i="2"/>
  <c r="H137" i="1" s="1"/>
  <c r="E111" i="2"/>
  <c r="H138" i="1" s="1"/>
  <c r="E112" i="2"/>
  <c r="H139" i="1" s="1"/>
  <c r="E113" i="2"/>
  <c r="H140" i="1" s="1"/>
  <c r="E114" i="2"/>
  <c r="H141" i="1" s="1"/>
  <c r="E115" i="2"/>
  <c r="H142" i="1" s="1"/>
  <c r="E116" i="2"/>
  <c r="H143" i="1" s="1"/>
  <c r="E117" i="2"/>
  <c r="H144" i="1" s="1"/>
  <c r="E118" i="2"/>
  <c r="H145" i="1" s="1"/>
  <c r="E122" i="2"/>
  <c r="H149" i="1" s="1"/>
  <c r="E123" i="2"/>
  <c r="E125" i="2"/>
  <c r="H151" i="1" s="1"/>
  <c r="E126" i="2"/>
  <c r="H152" i="1" s="1"/>
  <c r="E127" i="2"/>
  <c r="E128" i="2"/>
  <c r="H154" i="1" s="1"/>
  <c r="E129" i="2"/>
  <c r="H155" i="1" s="1"/>
  <c r="E130" i="2"/>
  <c r="H156" i="1" s="1"/>
  <c r="E131" i="2"/>
  <c r="E132" i="2"/>
  <c r="H158" i="1" s="1"/>
  <c r="E133" i="2"/>
  <c r="H159" i="1" s="1"/>
  <c r="E134" i="2"/>
  <c r="H160" i="1" s="1"/>
  <c r="E135" i="2"/>
  <c r="E136" i="2"/>
  <c r="H162" i="1" s="1"/>
  <c r="E137" i="2"/>
  <c r="H163" i="1" s="1"/>
  <c r="E138" i="2"/>
  <c r="H164" i="1" s="1"/>
  <c r="E139" i="2"/>
  <c r="E140" i="2"/>
  <c r="H166" i="1" s="1"/>
  <c r="E141" i="2"/>
  <c r="H167" i="1" s="1"/>
  <c r="E142" i="2"/>
  <c r="H168" i="1" s="1"/>
  <c r="E143" i="2"/>
  <c r="E144" i="2"/>
  <c r="H170" i="1" s="1"/>
  <c r="E145" i="2"/>
  <c r="H171" i="1" s="1"/>
  <c r="E146" i="2"/>
  <c r="H172" i="1" s="1"/>
  <c r="E147" i="2"/>
  <c r="E148" i="2"/>
  <c r="H174" i="1" s="1"/>
  <c r="E149" i="2"/>
  <c r="H175" i="1" s="1"/>
  <c r="E150" i="2"/>
  <c r="H176" i="1" s="1"/>
  <c r="E151" i="2"/>
  <c r="E152" i="2"/>
  <c r="H178" i="1" s="1"/>
  <c r="E153" i="2"/>
  <c r="H179" i="1" s="1"/>
  <c r="E154" i="2"/>
  <c r="H180" i="1" s="1"/>
  <c r="E155" i="2"/>
  <c r="E156" i="2"/>
  <c r="H182" i="1" s="1"/>
  <c r="E157" i="2"/>
  <c r="H183" i="1" s="1"/>
  <c r="E2" i="2"/>
  <c r="E3" i="2"/>
  <c r="H3" i="2"/>
  <c r="H2" i="2"/>
  <c r="G21" i="3"/>
  <c r="H139" i="2" s="1"/>
  <c r="G20" i="3"/>
  <c r="H127" i="2" s="1"/>
  <c r="G19" i="3"/>
  <c r="H131" i="2" s="1"/>
  <c r="G18" i="3"/>
  <c r="H87" i="2" s="1"/>
  <c r="G17" i="3"/>
  <c r="H111" i="2" s="1"/>
  <c r="G16" i="3"/>
  <c r="H103" i="2" s="1"/>
  <c r="G15" i="3"/>
  <c r="H43" i="2" s="1"/>
  <c r="G14" i="3"/>
  <c r="H63" i="2" s="1"/>
  <c r="G13" i="3"/>
  <c r="H35" i="2" s="1"/>
  <c r="G12" i="3"/>
  <c r="H61" i="2" s="1"/>
  <c r="G11" i="3"/>
  <c r="H24" i="2" s="1"/>
  <c r="G10" i="3"/>
  <c r="G9" i="3"/>
  <c r="G8" i="3"/>
  <c r="H23" i="2" s="1"/>
  <c r="G7" i="3"/>
  <c r="H55" i="2" s="1"/>
  <c r="G6" i="3"/>
  <c r="H27" i="2" s="1"/>
  <c r="G5" i="3"/>
  <c r="H91" i="2" s="1"/>
  <c r="G4" i="3"/>
  <c r="H31" i="2" s="1"/>
  <c r="G3" i="3"/>
  <c r="H83" i="2" s="1"/>
  <c r="G2" i="3"/>
  <c r="H119" i="2" s="1"/>
  <c r="D32" i="5"/>
  <c r="D31" i="5"/>
  <c r="D30" i="5"/>
  <c r="F28" i="5"/>
  <c r="D28" i="5"/>
  <c r="F27" i="5"/>
  <c r="D27" i="5"/>
  <c r="F26" i="5"/>
  <c r="D26" i="5"/>
  <c r="F25" i="5"/>
  <c r="D25" i="5"/>
  <c r="F24" i="5"/>
  <c r="D24" i="5"/>
  <c r="F23" i="5"/>
  <c r="D23" i="5"/>
  <c r="F22" i="5"/>
  <c r="I123" i="2" s="1"/>
  <c r="L123" i="2" s="1"/>
  <c r="D22" i="5"/>
  <c r="F21" i="5"/>
  <c r="I122" i="2" s="1"/>
  <c r="I149" i="1" s="1"/>
  <c r="D21" i="5"/>
  <c r="F20" i="5"/>
  <c r="D20" i="5"/>
  <c r="F19" i="5"/>
  <c r="I19" i="2" s="1"/>
  <c r="I33" i="1" s="1"/>
  <c r="D19" i="5"/>
  <c r="F18" i="5"/>
  <c r="I18" i="2" s="1"/>
  <c r="I32" i="1" s="1"/>
  <c r="D18" i="5"/>
  <c r="F17" i="5"/>
  <c r="I95" i="2" s="1"/>
  <c r="I109" i="1" s="1"/>
  <c r="D17" i="5"/>
  <c r="F16" i="5"/>
  <c r="I83" i="2" s="1"/>
  <c r="I97" i="1" s="1"/>
  <c r="D16" i="5"/>
  <c r="F15" i="5"/>
  <c r="I15" i="2" s="1"/>
  <c r="I29" i="1" s="1"/>
  <c r="D15" i="5"/>
  <c r="F14" i="5"/>
  <c r="I14" i="2" s="1"/>
  <c r="L14" i="2" s="1"/>
  <c r="D14" i="5"/>
  <c r="F13" i="5"/>
  <c r="I67" i="2" s="1"/>
  <c r="I81" i="1" s="1"/>
  <c r="D13" i="5"/>
  <c r="F12" i="5"/>
  <c r="I59" i="2" s="1"/>
  <c r="I73" i="1" s="1"/>
  <c r="D12" i="5"/>
  <c r="F11" i="5"/>
  <c r="D11" i="5"/>
  <c r="F10" i="5"/>
  <c r="D10" i="5"/>
  <c r="F9" i="5"/>
  <c r="D9" i="5"/>
  <c r="F8" i="5"/>
  <c r="I8" i="2" s="1"/>
  <c r="D8" i="5"/>
  <c r="F7" i="5"/>
  <c r="D7" i="5"/>
  <c r="F6" i="5"/>
  <c r="I105" i="2" s="1"/>
  <c r="D6" i="5"/>
  <c r="F5" i="5"/>
  <c r="I104" i="2" s="1"/>
  <c r="D5" i="5"/>
  <c r="F4" i="5"/>
  <c r="I103" i="2" s="1"/>
  <c r="I130" i="1" s="1"/>
  <c r="D4" i="5"/>
  <c r="F3" i="5"/>
  <c r="I3" i="2" s="1"/>
  <c r="I5" i="1" s="1"/>
  <c r="D3" i="5"/>
  <c r="F2" i="5"/>
  <c r="I2" i="2" s="1"/>
  <c r="D2" i="5"/>
  <c r="I179" i="2" l="1"/>
  <c r="I171" i="2"/>
  <c r="I161" i="2"/>
  <c r="I138" i="2"/>
  <c r="I164" i="1" s="1"/>
  <c r="I58" i="2"/>
  <c r="I72" i="1" s="1"/>
  <c r="I26" i="2"/>
  <c r="I40" i="1" s="1"/>
  <c r="I157" i="2"/>
  <c r="L157" i="2" s="1"/>
  <c r="I133" i="2"/>
  <c r="I159" i="1" s="1"/>
  <c r="I125" i="2"/>
  <c r="I113" i="2"/>
  <c r="I85" i="2"/>
  <c r="I57" i="2"/>
  <c r="I71" i="1" s="1"/>
  <c r="I45" i="2"/>
  <c r="I59" i="1" s="1"/>
  <c r="I41" i="2"/>
  <c r="I55" i="1" s="1"/>
  <c r="I37" i="2"/>
  <c r="I51" i="1" s="1"/>
  <c r="I86" i="2"/>
  <c r="I100" i="1" s="1"/>
  <c r="I62" i="2"/>
  <c r="I76" i="1" s="1"/>
  <c r="I42" i="2"/>
  <c r="I56" i="1" s="1"/>
  <c r="I38" i="2"/>
  <c r="I52" i="1" s="1"/>
  <c r="I10" i="2"/>
  <c r="L10" i="2" s="1"/>
  <c r="I6" i="2"/>
  <c r="L6" i="2" s="1"/>
  <c r="I153" i="2"/>
  <c r="I117" i="2"/>
  <c r="I109" i="2"/>
  <c r="I136" i="1" s="1"/>
  <c r="I89" i="2"/>
  <c r="I61" i="2"/>
  <c r="I75" i="1" s="1"/>
  <c r="I29" i="2"/>
  <c r="I43" i="1" s="1"/>
  <c r="I25" i="2"/>
  <c r="I39" i="1" s="1"/>
  <c r="I176" i="2"/>
  <c r="I168" i="2"/>
  <c r="I158" i="2"/>
  <c r="I178" i="2"/>
  <c r="I170" i="2"/>
  <c r="I160" i="2"/>
  <c r="I180" i="2"/>
  <c r="I172" i="2"/>
  <c r="I162" i="2"/>
  <c r="I156" i="2"/>
  <c r="I140" i="2"/>
  <c r="I136" i="2"/>
  <c r="L136" i="2" s="1"/>
  <c r="I132" i="2"/>
  <c r="I128" i="2"/>
  <c r="I116" i="2"/>
  <c r="I112" i="2"/>
  <c r="L112" i="2" s="1"/>
  <c r="I108" i="2"/>
  <c r="I100" i="2"/>
  <c r="I96" i="2"/>
  <c r="I92" i="2"/>
  <c r="L92" i="2" s="1"/>
  <c r="I88" i="2"/>
  <c r="I84" i="2"/>
  <c r="I80" i="2"/>
  <c r="I76" i="2"/>
  <c r="L76" i="2" s="1"/>
  <c r="I72" i="2"/>
  <c r="I68" i="2"/>
  <c r="I64" i="2"/>
  <c r="I60" i="2"/>
  <c r="I74" i="1" s="1"/>
  <c r="I56" i="2"/>
  <c r="I70" i="1" s="1"/>
  <c r="I52" i="2"/>
  <c r="I66" i="1" s="1"/>
  <c r="I48" i="2"/>
  <c r="I62" i="1" s="1"/>
  <c r="I44" i="2"/>
  <c r="I58" i="1" s="1"/>
  <c r="I40" i="2"/>
  <c r="I54" i="1" s="1"/>
  <c r="I36" i="2"/>
  <c r="I50" i="1" s="1"/>
  <c r="I32" i="2"/>
  <c r="I46" i="1" s="1"/>
  <c r="I28" i="2"/>
  <c r="I42" i="1" s="1"/>
  <c r="I24" i="2"/>
  <c r="I38" i="1" s="1"/>
  <c r="I20" i="2"/>
  <c r="I34" i="1" s="1"/>
  <c r="I16" i="2"/>
  <c r="I30" i="1" s="1"/>
  <c r="I12" i="2"/>
  <c r="I26" i="1" s="1"/>
  <c r="I4" i="2"/>
  <c r="I177" i="2"/>
  <c r="I169" i="2"/>
  <c r="I159" i="2"/>
  <c r="I126" i="2"/>
  <c r="I90" i="2"/>
  <c r="I155" i="2"/>
  <c r="L155" i="2" s="1"/>
  <c r="I139" i="2"/>
  <c r="I165" i="1" s="1"/>
  <c r="I135" i="2"/>
  <c r="I161" i="1" s="1"/>
  <c r="I131" i="2"/>
  <c r="I157" i="1" s="1"/>
  <c r="I127" i="2"/>
  <c r="I153" i="1" s="1"/>
  <c r="I115" i="2"/>
  <c r="I142" i="1" s="1"/>
  <c r="I111" i="2"/>
  <c r="I138" i="1" s="1"/>
  <c r="I107" i="2"/>
  <c r="I134" i="1" s="1"/>
  <c r="I99" i="2"/>
  <c r="I113" i="1" s="1"/>
  <c r="I91" i="2"/>
  <c r="I28" i="1" s="1"/>
  <c r="I87" i="2"/>
  <c r="I101" i="1" s="1"/>
  <c r="I79" i="2"/>
  <c r="I93" i="1" s="1"/>
  <c r="I75" i="2"/>
  <c r="I89" i="1" s="1"/>
  <c r="I71" i="2"/>
  <c r="I85" i="1" s="1"/>
  <c r="I63" i="2"/>
  <c r="I77" i="1" s="1"/>
  <c r="I55" i="2"/>
  <c r="I69" i="1" s="1"/>
  <c r="I51" i="2"/>
  <c r="I65" i="1" s="1"/>
  <c r="I47" i="2"/>
  <c r="I61" i="1" s="1"/>
  <c r="I43" i="2"/>
  <c r="I57" i="1" s="1"/>
  <c r="I39" i="2"/>
  <c r="I53" i="1" s="1"/>
  <c r="I35" i="2"/>
  <c r="I49" i="1" s="1"/>
  <c r="I31" i="2"/>
  <c r="I45" i="1" s="1"/>
  <c r="I27" i="2"/>
  <c r="I41" i="1" s="1"/>
  <c r="I23" i="2"/>
  <c r="I37" i="1" s="1"/>
  <c r="I11" i="2"/>
  <c r="I25" i="1" s="1"/>
  <c r="I7" i="2"/>
  <c r="I21" i="1" s="1"/>
  <c r="F17" i="2"/>
  <c r="F25" i="2"/>
  <c r="L15" i="2"/>
  <c r="J123" i="1"/>
  <c r="J128" i="1"/>
  <c r="J2" i="1"/>
  <c r="J124" i="1"/>
  <c r="F41" i="2"/>
  <c r="F20" i="2"/>
  <c r="L23" i="2"/>
  <c r="L11" i="2"/>
  <c r="L3" i="2"/>
  <c r="J126" i="1"/>
  <c r="J122" i="1"/>
  <c r="J118" i="1"/>
  <c r="J22" i="1"/>
  <c r="J18" i="1"/>
  <c r="J14" i="1"/>
  <c r="J10" i="1"/>
  <c r="J6" i="1"/>
  <c r="F36" i="2"/>
  <c r="L19" i="2"/>
  <c r="L9" i="2"/>
  <c r="J129" i="1"/>
  <c r="J125" i="1"/>
  <c r="J121" i="1"/>
  <c r="J117" i="1"/>
  <c r="J105" i="1"/>
  <c r="J21" i="1"/>
  <c r="J17" i="1"/>
  <c r="J13" i="1"/>
  <c r="J9" i="1"/>
  <c r="J5" i="1"/>
  <c r="F122" i="2"/>
  <c r="F57" i="2"/>
  <c r="J120" i="1"/>
  <c r="J20" i="1"/>
  <c r="J12" i="1"/>
  <c r="J8" i="1"/>
  <c r="J4" i="1"/>
  <c r="F52" i="2"/>
  <c r="F21" i="2"/>
  <c r="L27" i="2"/>
  <c r="L13" i="2"/>
  <c r="L5" i="2"/>
  <c r="J127" i="1"/>
  <c r="J119" i="1"/>
  <c r="H23" i="1"/>
  <c r="H126" i="1"/>
  <c r="H17" i="1"/>
  <c r="H121" i="1"/>
  <c r="H19" i="1"/>
  <c r="H127" i="1"/>
  <c r="H122" i="1"/>
  <c r="H13" i="1"/>
  <c r="H117" i="1"/>
  <c r="H129" i="1"/>
  <c r="H128" i="1"/>
  <c r="F117" i="2"/>
  <c r="F113" i="2"/>
  <c r="F109" i="2"/>
  <c r="F104" i="2"/>
  <c r="F98" i="2"/>
  <c r="F93" i="2"/>
  <c r="F88" i="2"/>
  <c r="F82" i="2"/>
  <c r="F77" i="2"/>
  <c r="F72" i="2"/>
  <c r="F66" i="2"/>
  <c r="F61" i="2"/>
  <c r="F56" i="2"/>
  <c r="F50" i="2"/>
  <c r="F45" i="2"/>
  <c r="F40" i="2"/>
  <c r="F34" i="2"/>
  <c r="F29" i="2"/>
  <c r="F24" i="2"/>
  <c r="F18" i="2"/>
  <c r="F13" i="2"/>
  <c r="F125" i="2"/>
  <c r="F153" i="2"/>
  <c r="F148" i="2"/>
  <c r="F142" i="2"/>
  <c r="F137" i="2"/>
  <c r="F132" i="2"/>
  <c r="F126" i="2"/>
  <c r="I8" i="1"/>
  <c r="I3" i="1"/>
  <c r="I2" i="1"/>
  <c r="I9" i="1"/>
  <c r="L2" i="2"/>
  <c r="I180" i="1"/>
  <c r="L154" i="2"/>
  <c r="I176" i="1"/>
  <c r="L150" i="2"/>
  <c r="I160" i="1"/>
  <c r="L134" i="2"/>
  <c r="I156" i="1"/>
  <c r="L130" i="2"/>
  <c r="I152" i="1"/>
  <c r="L126" i="2"/>
  <c r="I145" i="1"/>
  <c r="L118" i="2"/>
  <c r="I141" i="1"/>
  <c r="L114" i="2"/>
  <c r="I137" i="1"/>
  <c r="L110" i="2"/>
  <c r="L106" i="2"/>
  <c r="I133" i="1"/>
  <c r="I116" i="1"/>
  <c r="L102" i="2"/>
  <c r="I112" i="1"/>
  <c r="L98" i="2"/>
  <c r="I108" i="1"/>
  <c r="L94" i="2"/>
  <c r="I104" i="1"/>
  <c r="L90" i="2"/>
  <c r="I96" i="1"/>
  <c r="L82" i="2"/>
  <c r="I92" i="1"/>
  <c r="L78" i="2"/>
  <c r="I88" i="1"/>
  <c r="L74" i="2"/>
  <c r="I84" i="1"/>
  <c r="L70" i="2"/>
  <c r="H3" i="1"/>
  <c r="H9" i="1"/>
  <c r="H2" i="1"/>
  <c r="H8" i="1"/>
  <c r="H22" i="1"/>
  <c r="H125" i="1"/>
  <c r="H16" i="1"/>
  <c r="H120" i="1"/>
  <c r="H7" i="1"/>
  <c r="H6" i="1"/>
  <c r="H12" i="1"/>
  <c r="F116" i="2"/>
  <c r="F112" i="2"/>
  <c r="F108" i="2"/>
  <c r="F102" i="2"/>
  <c r="F97" i="2"/>
  <c r="F92" i="2"/>
  <c r="F86" i="2"/>
  <c r="F81" i="2"/>
  <c r="F76" i="2"/>
  <c r="F70" i="2"/>
  <c r="F65" i="2"/>
  <c r="F60" i="2"/>
  <c r="F54" i="2"/>
  <c r="F49" i="2"/>
  <c r="F44" i="2"/>
  <c r="F38" i="2"/>
  <c r="F33" i="2"/>
  <c r="F28" i="2"/>
  <c r="F22" i="2"/>
  <c r="F12" i="2"/>
  <c r="F157" i="2"/>
  <c r="F152" i="2"/>
  <c r="F146" i="2"/>
  <c r="F141" i="2"/>
  <c r="F136" i="2"/>
  <c r="F130" i="2"/>
  <c r="I183" i="1"/>
  <c r="L153" i="2"/>
  <c r="I179" i="1"/>
  <c r="I167" i="1"/>
  <c r="L141" i="2"/>
  <c r="I163" i="1"/>
  <c r="L137" i="2"/>
  <c r="I155" i="1"/>
  <c r="L129" i="2"/>
  <c r="I151" i="1"/>
  <c r="L125" i="2"/>
  <c r="I144" i="1"/>
  <c r="L117" i="2"/>
  <c r="I140" i="1"/>
  <c r="L113" i="2"/>
  <c r="I132" i="1"/>
  <c r="L105" i="2"/>
  <c r="I115" i="1"/>
  <c r="L101" i="2"/>
  <c r="I111" i="1"/>
  <c r="L97" i="2"/>
  <c r="I107" i="1"/>
  <c r="L93" i="2"/>
  <c r="I103" i="1"/>
  <c r="L89" i="2"/>
  <c r="I99" i="1"/>
  <c r="L85" i="2"/>
  <c r="I95" i="1"/>
  <c r="L81" i="2"/>
  <c r="H11" i="1"/>
  <c r="H10" i="1"/>
  <c r="H5" i="1"/>
  <c r="H4" i="1"/>
  <c r="F3" i="2"/>
  <c r="H181" i="1"/>
  <c r="F155" i="2"/>
  <c r="H177" i="1"/>
  <c r="F151" i="2"/>
  <c r="H173" i="1"/>
  <c r="F147" i="2"/>
  <c r="H169" i="1"/>
  <c r="F143" i="2"/>
  <c r="H165" i="1"/>
  <c r="F139" i="2"/>
  <c r="H161" i="1"/>
  <c r="F135" i="2"/>
  <c r="H157" i="1"/>
  <c r="F131" i="2"/>
  <c r="H153" i="1"/>
  <c r="F127" i="2"/>
  <c r="H134" i="1"/>
  <c r="F107" i="2"/>
  <c r="H130" i="1"/>
  <c r="F103" i="2"/>
  <c r="H113" i="1"/>
  <c r="F99" i="2"/>
  <c r="H109" i="1"/>
  <c r="F95" i="2"/>
  <c r="H105" i="1"/>
  <c r="H28" i="1"/>
  <c r="F91" i="2"/>
  <c r="H101" i="1"/>
  <c r="F87" i="2"/>
  <c r="H97" i="1"/>
  <c r="F83" i="2"/>
  <c r="H93" i="1"/>
  <c r="F79" i="2"/>
  <c r="H89" i="1"/>
  <c r="F75" i="2"/>
  <c r="H85" i="1"/>
  <c r="F71" i="2"/>
  <c r="H81" i="1"/>
  <c r="F67" i="2"/>
  <c r="H77" i="1"/>
  <c r="F63" i="2"/>
  <c r="H73" i="1"/>
  <c r="F59" i="2"/>
  <c r="H69" i="1"/>
  <c r="F55" i="2"/>
  <c r="H65" i="1"/>
  <c r="F51" i="2"/>
  <c r="H61" i="1"/>
  <c r="F47" i="2"/>
  <c r="H57" i="1"/>
  <c r="F43" i="2"/>
  <c r="H53" i="1"/>
  <c r="F39" i="2"/>
  <c r="H49" i="1"/>
  <c r="F35" i="2"/>
  <c r="H45" i="1"/>
  <c r="F31" i="2"/>
  <c r="H41" i="1"/>
  <c r="F27" i="2"/>
  <c r="H37" i="1"/>
  <c r="F23" i="2"/>
  <c r="H33" i="1"/>
  <c r="F19" i="2"/>
  <c r="H29" i="1"/>
  <c r="F15" i="2"/>
  <c r="H25" i="1"/>
  <c r="F11" i="2"/>
  <c r="H15" i="1"/>
  <c r="H119" i="1"/>
  <c r="H21" i="1"/>
  <c r="H124" i="1"/>
  <c r="F7" i="2"/>
  <c r="F2" i="2"/>
  <c r="F115" i="2"/>
  <c r="F111" i="2"/>
  <c r="F106" i="2"/>
  <c r="F101" i="2"/>
  <c r="F96" i="2"/>
  <c r="F90" i="2"/>
  <c r="F85" i="2"/>
  <c r="F80" i="2"/>
  <c r="F74" i="2"/>
  <c r="F69" i="2"/>
  <c r="F64" i="2"/>
  <c r="F58" i="2"/>
  <c r="F53" i="2"/>
  <c r="F48" i="2"/>
  <c r="F42" i="2"/>
  <c r="F37" i="2"/>
  <c r="F32" i="2"/>
  <c r="F26" i="2"/>
  <c r="F16" i="2"/>
  <c r="F156" i="2"/>
  <c r="F150" i="2"/>
  <c r="F145" i="2"/>
  <c r="F140" i="2"/>
  <c r="F134" i="2"/>
  <c r="F129" i="2"/>
  <c r="I182" i="1"/>
  <c r="L156" i="2"/>
  <c r="I178" i="1"/>
  <c r="L152" i="2"/>
  <c r="I166" i="1"/>
  <c r="L140" i="2"/>
  <c r="I158" i="1"/>
  <c r="L132" i="2"/>
  <c r="I154" i="1"/>
  <c r="L128" i="2"/>
  <c r="I143" i="1"/>
  <c r="L116" i="2"/>
  <c r="I135" i="1"/>
  <c r="L108" i="2"/>
  <c r="I131" i="1"/>
  <c r="L104" i="2"/>
  <c r="I114" i="1"/>
  <c r="L100" i="2"/>
  <c r="I110" i="1"/>
  <c r="L96" i="2"/>
  <c r="I102" i="1"/>
  <c r="L88" i="2"/>
  <c r="I98" i="1"/>
  <c r="L84" i="2"/>
  <c r="I94" i="1"/>
  <c r="L80" i="2"/>
  <c r="I86" i="1"/>
  <c r="L72" i="2"/>
  <c r="I82" i="1"/>
  <c r="L68" i="2"/>
  <c r="I78" i="1"/>
  <c r="L64" i="2"/>
  <c r="H18" i="1"/>
  <c r="H24" i="1"/>
  <c r="H123" i="1"/>
  <c r="H14" i="1"/>
  <c r="H118" i="1"/>
  <c r="H20" i="1"/>
  <c r="F118" i="2"/>
  <c r="F114" i="2"/>
  <c r="F110" i="2"/>
  <c r="F105" i="2"/>
  <c r="F100" i="2"/>
  <c r="F94" i="2"/>
  <c r="F89" i="2"/>
  <c r="F84" i="2"/>
  <c r="F78" i="2"/>
  <c r="F73" i="2"/>
  <c r="F68" i="2"/>
  <c r="F62" i="2"/>
  <c r="F46" i="2"/>
  <c r="F30" i="2"/>
  <c r="F154" i="2"/>
  <c r="F149" i="2"/>
  <c r="F144" i="2"/>
  <c r="F138" i="2"/>
  <c r="F133" i="2"/>
  <c r="F128" i="2"/>
  <c r="I16" i="1"/>
  <c r="I120" i="1"/>
  <c r="I22" i="1"/>
  <c r="I12" i="1"/>
  <c r="I7" i="1"/>
  <c r="I6" i="1"/>
  <c r="L111" i="2"/>
  <c r="L107" i="2"/>
  <c r="L103" i="2"/>
  <c r="L99" i="2"/>
  <c r="L95" i="2"/>
  <c r="L91" i="2"/>
  <c r="L87" i="2"/>
  <c r="L83" i="2"/>
  <c r="L79" i="2"/>
  <c r="L75" i="2"/>
  <c r="L67" i="2"/>
  <c r="L63" i="2"/>
  <c r="L59" i="2"/>
  <c r="L55" i="2"/>
  <c r="L43" i="2"/>
  <c r="L39" i="2"/>
  <c r="I181" i="1"/>
  <c r="I177" i="1"/>
  <c r="I13" i="1"/>
  <c r="I4" i="1"/>
  <c r="I11" i="1"/>
  <c r="I10" i="1"/>
  <c r="L135" i="2"/>
  <c r="L131" i="2"/>
  <c r="L127" i="2"/>
  <c r="L122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I20" i="1"/>
  <c r="I14" i="1"/>
  <c r="I118" i="1"/>
  <c r="L77" i="2"/>
  <c r="L73" i="2"/>
  <c r="L69" i="2"/>
  <c r="L65" i="2"/>
  <c r="L61" i="2"/>
  <c r="L53" i="2"/>
  <c r="L49" i="2"/>
  <c r="L45" i="2"/>
  <c r="L41" i="2"/>
  <c r="L37" i="2"/>
  <c r="L33" i="2"/>
  <c r="L29" i="2"/>
  <c r="L21" i="2"/>
  <c r="L17" i="2"/>
  <c r="I121" i="1"/>
  <c r="I23" i="1"/>
  <c r="I126" i="1"/>
  <c r="I128" i="1"/>
  <c r="I19" i="1"/>
  <c r="I122" i="1"/>
  <c r="L56" i="2"/>
  <c r="L52" i="2"/>
  <c r="L48" i="2"/>
  <c r="L40" i="2"/>
  <c r="L36" i="2"/>
  <c r="L32" i="2"/>
  <c r="L24" i="2"/>
  <c r="L20" i="2"/>
  <c r="L16" i="2"/>
  <c r="L8" i="2"/>
  <c r="L4" i="2"/>
  <c r="H46" i="2"/>
  <c r="H106" i="2"/>
  <c r="H26" i="2"/>
  <c r="H90" i="2"/>
  <c r="H74" i="2"/>
  <c r="H134" i="2"/>
  <c r="H102" i="2"/>
  <c r="H86" i="2"/>
  <c r="H66" i="2"/>
  <c r="H38" i="2"/>
  <c r="H22" i="2"/>
  <c r="H130" i="2"/>
  <c r="H98" i="2"/>
  <c r="H82" i="2"/>
  <c r="H58" i="2"/>
  <c r="H34" i="2"/>
  <c r="H126" i="2"/>
  <c r="H110" i="2"/>
  <c r="H94" i="2"/>
  <c r="H78" i="2"/>
  <c r="H50" i="2"/>
  <c r="H30" i="2"/>
  <c r="H138" i="2"/>
  <c r="H114" i="2"/>
  <c r="H70" i="2"/>
  <c r="H141" i="2"/>
  <c r="H137" i="2"/>
  <c r="H133" i="2"/>
  <c r="H129" i="2"/>
  <c r="H125" i="2"/>
  <c r="H121" i="2"/>
  <c r="H117" i="2"/>
  <c r="H113" i="2"/>
  <c r="H109" i="2"/>
  <c r="H105" i="2"/>
  <c r="H101" i="2"/>
  <c r="H97" i="2"/>
  <c r="H93" i="2"/>
  <c r="H89" i="2"/>
  <c r="H85" i="2"/>
  <c r="H81" i="2"/>
  <c r="H77" i="2"/>
  <c r="H73" i="2"/>
  <c r="H69" i="2"/>
  <c r="H65" i="2"/>
  <c r="H57" i="2"/>
  <c r="H53" i="2"/>
  <c r="H49" i="2"/>
  <c r="H45" i="2"/>
  <c r="H41" i="2"/>
  <c r="H37" i="2"/>
  <c r="H33" i="2"/>
  <c r="H29" i="2"/>
  <c r="H25" i="2"/>
  <c r="H21" i="2"/>
  <c r="H62" i="2"/>
  <c r="H140" i="2"/>
  <c r="H136" i="2"/>
  <c r="H132" i="2"/>
  <c r="H128" i="2"/>
  <c r="H120" i="2"/>
  <c r="H116" i="2"/>
  <c r="H112" i="2"/>
  <c r="H108" i="2"/>
  <c r="H104" i="2"/>
  <c r="H100" i="2"/>
  <c r="H96" i="2"/>
  <c r="H92" i="2"/>
  <c r="H88" i="2"/>
  <c r="H84" i="2"/>
  <c r="H80" i="2"/>
  <c r="H76" i="2"/>
  <c r="H72" i="2"/>
  <c r="H68" i="2"/>
  <c r="H64" i="2"/>
  <c r="H60" i="2"/>
  <c r="H56" i="2"/>
  <c r="H52" i="2"/>
  <c r="H48" i="2"/>
  <c r="H44" i="2"/>
  <c r="H40" i="2"/>
  <c r="H36" i="2"/>
  <c r="H32" i="2"/>
  <c r="H28" i="2"/>
  <c r="H20" i="2"/>
  <c r="H118" i="2"/>
  <c r="H54" i="2"/>
  <c r="H42" i="2"/>
  <c r="H135" i="2"/>
  <c r="H115" i="2"/>
  <c r="H107" i="2"/>
  <c r="H99" i="2"/>
  <c r="H95" i="2"/>
  <c r="H79" i="2"/>
  <c r="H75" i="2"/>
  <c r="H71" i="2"/>
  <c r="H67" i="2"/>
  <c r="H59" i="2"/>
  <c r="H51" i="2"/>
  <c r="H47" i="2"/>
  <c r="H39" i="2"/>
  <c r="I105" i="1" l="1"/>
  <c r="L25" i="2"/>
  <c r="L57" i="2"/>
  <c r="I123" i="1"/>
  <c r="I162" i="1"/>
  <c r="L109" i="2"/>
  <c r="I139" i="1"/>
  <c r="I129" i="1"/>
  <c r="I204" i="1"/>
  <c r="L178" i="2"/>
  <c r="L60" i="2"/>
  <c r="L139" i="2"/>
  <c r="I195" i="1"/>
  <c r="L169" i="2"/>
  <c r="I206" i="1"/>
  <c r="L180" i="2"/>
  <c r="I184" i="1"/>
  <c r="L158" i="2"/>
  <c r="I187" i="1"/>
  <c r="L161" i="2"/>
  <c r="I185" i="1"/>
  <c r="L159" i="2"/>
  <c r="L12" i="2"/>
  <c r="I119" i="1"/>
  <c r="L86" i="2"/>
  <c r="L138" i="2"/>
  <c r="I18" i="1"/>
  <c r="I15" i="1"/>
  <c r="I125" i="1"/>
  <c r="L35" i="2"/>
  <c r="L51" i="2"/>
  <c r="L115" i="2"/>
  <c r="I90" i="1"/>
  <c r="I106" i="1"/>
  <c r="L133" i="2"/>
  <c r="I203" i="1"/>
  <c r="L177" i="2"/>
  <c r="I186" i="1"/>
  <c r="L160" i="2"/>
  <c r="I194" i="1"/>
  <c r="L168" i="2"/>
  <c r="I197" i="1"/>
  <c r="L171" i="2"/>
  <c r="I198" i="1"/>
  <c r="L172" i="2"/>
  <c r="L28" i="2"/>
  <c r="L44" i="2"/>
  <c r="I117" i="1"/>
  <c r="L31" i="2"/>
  <c r="L47" i="2"/>
  <c r="I127" i="1"/>
  <c r="I24" i="1"/>
  <c r="I124" i="1"/>
  <c r="L71" i="2"/>
  <c r="L7" i="2"/>
  <c r="I188" i="1"/>
  <c r="L162" i="2"/>
  <c r="I196" i="1"/>
  <c r="L170" i="2"/>
  <c r="L176" i="2"/>
  <c r="I202" i="1"/>
  <c r="I205" i="1"/>
  <c r="L179" i="2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引用usefish中ID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标准速度100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单位0.1s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宝箱鱼存活时间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box_fish_award中奖励分配方式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总血量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暂未使用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对应fish_path_config.lua文件中的路径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对应左上、右上、左下、右下四个区域</t>
        </r>
      </text>
    </comment>
  </commentList>
</comments>
</file>

<file path=xl/sharedStrings.xml><?xml version="1.0" encoding="utf-8"?>
<sst xmlns="http://schemas.openxmlformats.org/spreadsheetml/2006/main" count="708" uniqueCount="409">
  <si>
    <t>ID</t>
    <phoneticPr fontId="1" type="noConversion"/>
  </si>
  <si>
    <t>group_id|鱼组分页ID</t>
    <phoneticPr fontId="1" type="noConversion"/>
  </si>
  <si>
    <t>|备注</t>
    <phoneticPr fontId="1" type="noConversion"/>
  </si>
  <si>
    <t>28,29,30,31,32,</t>
    <phoneticPr fontId="1" type="noConversion"/>
  </si>
  <si>
    <t>召唤鱼从鱼组中随机生成一条</t>
    <phoneticPr fontId="1" type="noConversion"/>
  </si>
  <si>
    <t>no</t>
    <phoneticPr fontId="1" type="noConversion"/>
  </si>
  <si>
    <t>id|奖励组合id</t>
    <phoneticPr fontId="1" type="noConversion"/>
  </si>
  <si>
    <t>mode</t>
    <phoneticPr fontId="1" type="noConversion"/>
  </si>
  <si>
    <t>weight</t>
    <phoneticPr fontId="1" type="noConversion"/>
  </si>
  <si>
    <t>data</t>
    <phoneticPr fontId="1" type="noConversion"/>
  </si>
  <si>
    <t>|备注</t>
    <phoneticPr fontId="1" type="noConversion"/>
  </si>
  <si>
    <t>A</t>
    <phoneticPr fontId="1" type="noConversion"/>
  </si>
  <si>
    <t>A模式是直接按照输出贡献比例作为概率获取全部奖励</t>
    <phoneticPr fontId="1" type="noConversion"/>
  </si>
  <si>
    <t>B</t>
    <phoneticPr fontId="1" type="noConversion"/>
  </si>
  <si>
    <t>0.1,527,0,0,0,0,2,473</t>
    <phoneticPr fontId="1" type="noConversion"/>
  </si>
  <si>
    <t>B模式，按照打到的血量的倍数返奖</t>
    <phoneticPr fontId="1" type="noConversion"/>
  </si>
  <si>
    <t>B</t>
    <phoneticPr fontId="1" type="noConversion"/>
  </si>
  <si>
    <t>0.5,455,1,240,1.5,155,2,150</t>
    <phoneticPr fontId="1" type="noConversion"/>
  </si>
  <si>
    <t>奇数是倍数，偶数是权重，必须两两一组</t>
    <phoneticPr fontId="1" type="noConversion"/>
  </si>
  <si>
    <t>id</t>
    <phoneticPr fontId="1" type="noConversion"/>
  </si>
  <si>
    <t>mode_name</t>
    <phoneticPr fontId="1" type="noConversion"/>
  </si>
  <si>
    <t>rate</t>
    <phoneticPr fontId="1" type="noConversion"/>
  </si>
  <si>
    <t>gd_blood</t>
    <phoneticPr fontId="1" type="noConversion"/>
  </si>
  <si>
    <t>固定掉一滴血</t>
    <phoneticPr fontId="1" type="noConversion"/>
  </si>
  <si>
    <t>blood</t>
    <phoneticPr fontId="1" type="noConversion"/>
  </si>
  <si>
    <t>按子弹的1倍</t>
    <phoneticPr fontId="1" type="noConversion"/>
  </si>
  <si>
    <t>skill</t>
    <phoneticPr fontId="1" type="noConversion"/>
  </si>
  <si>
    <t>time</t>
    <phoneticPr fontId="1" type="noConversion"/>
  </si>
  <si>
    <t>cd_time</t>
    <phoneticPr fontId="1" type="noConversion"/>
  </si>
  <si>
    <t>frozen</t>
    <phoneticPr fontId="1" type="noConversion"/>
  </si>
  <si>
    <t>lock</t>
    <phoneticPr fontId="1" type="noConversion"/>
  </si>
  <si>
    <t>id|路径编号</t>
    <phoneticPr fontId="1" type="noConversion"/>
  </si>
  <si>
    <t>time|0.1秒</t>
    <phoneticPr fontId="1" type="noConversion"/>
  </si>
  <si>
    <t>region|所属区域</t>
    <phoneticPr fontId="1" type="noConversion"/>
  </si>
  <si>
    <t>id|基础鱼的ID</t>
    <phoneticPr fontId="1" type="noConversion"/>
  </si>
  <si>
    <t>type|鱼类型</t>
    <phoneticPr fontId="1" type="noConversion"/>
  </si>
  <si>
    <t>life|生命</t>
    <phoneticPr fontId="1" type="noConversion"/>
  </si>
  <si>
    <t>shoot|命中率</t>
    <phoneticPr fontId="1" type="noConversion"/>
  </si>
  <si>
    <t>shoot|命中率</t>
    <phoneticPr fontId="1" type="noConversion"/>
  </si>
  <si>
    <t>|鱼名</t>
    <phoneticPr fontId="1" type="noConversion"/>
  </si>
  <si>
    <t>rate|倍数</t>
    <phoneticPr fontId="1" type="noConversion"/>
  </si>
  <si>
    <t>gd_award|固定奖励</t>
  </si>
  <si>
    <t>小黄鱼</t>
  </si>
  <si>
    <t>小蓝鱼</t>
  </si>
  <si>
    <t>彩纹鱼</t>
  </si>
  <si>
    <t>蓝河豚</t>
  </si>
  <si>
    <t>小丑鱼</t>
  </si>
  <si>
    <t>蓝灯鱼</t>
  </si>
  <si>
    <t>红杉鱼</t>
  </si>
  <si>
    <t>海龟</t>
  </si>
  <si>
    <t>灯笼鱼</t>
  </si>
  <si>
    <t>魔鬼鱼</t>
  </si>
  <si>
    <t>大白鲨</t>
  </si>
  <si>
    <t>锤头鲨</t>
  </si>
  <si>
    <t>虎鲸</t>
  </si>
  <si>
    <t>黄金海龟</t>
  </si>
  <si>
    <t>黄金灯笼鱼</t>
  </si>
  <si>
    <t>黄金魔鬼鱼</t>
  </si>
  <si>
    <t>黄金大白鲨</t>
  </si>
  <si>
    <t>黄金锤头鲨</t>
  </si>
  <si>
    <t>宝箱鱼</t>
    <phoneticPr fontId="1" type="noConversion"/>
  </si>
  <si>
    <t>黄金龙</t>
    <phoneticPr fontId="1" type="noConversion"/>
  </si>
  <si>
    <t>贝壳鱼</t>
    <phoneticPr fontId="1" type="noConversion"/>
  </si>
  <si>
    <t>大海星</t>
    <phoneticPr fontId="1" type="noConversion"/>
  </si>
  <si>
    <t>中海星</t>
    <phoneticPr fontId="1" type="noConversion"/>
  </si>
  <si>
    <t>小海星</t>
    <phoneticPr fontId="1" type="noConversion"/>
  </si>
  <si>
    <t>海马</t>
    <phoneticPr fontId="1" type="noConversion"/>
  </si>
  <si>
    <t>乌贼</t>
    <phoneticPr fontId="1" type="noConversion"/>
  </si>
  <si>
    <t>幸运宝箱</t>
    <phoneticPr fontId="1" type="noConversion"/>
  </si>
  <si>
    <t>20,40,140,</t>
    <phoneticPr fontId="1" type="noConversion"/>
  </si>
  <si>
    <t>0.05,0.025,0.007143</t>
    <phoneticPr fontId="1" type="noConversion"/>
  </si>
  <si>
    <t>胖胖鱼</t>
    <phoneticPr fontId="1" type="noConversion"/>
  </si>
  <si>
    <t>10,30,160,</t>
    <phoneticPr fontId="1" type="noConversion"/>
  </si>
  <si>
    <t>10,30,160,</t>
    <phoneticPr fontId="1" type="noConversion"/>
  </si>
  <si>
    <t>财神</t>
    <phoneticPr fontId="1" type="noConversion"/>
  </si>
  <si>
    <t>亲嘴鱼</t>
    <phoneticPr fontId="1" type="noConversion"/>
  </si>
  <si>
    <t>星星鱼</t>
    <phoneticPr fontId="1" type="noConversion"/>
  </si>
  <si>
    <t>id|编号</t>
    <phoneticPr fontId="1" type="noConversion"/>
  </si>
  <si>
    <t>survive_time</t>
    <phoneticPr fontId="1" type="noConversion"/>
  </si>
  <si>
    <t>award_id</t>
    <phoneticPr fontId="1" type="noConversion"/>
  </si>
  <si>
    <t>value|价值</t>
    <phoneticPr fontId="1" type="noConversion"/>
  </si>
  <si>
    <t>activity</t>
  </si>
  <si>
    <t>id|编号</t>
    <phoneticPr fontId="1" type="noConversion"/>
  </si>
  <si>
    <t>acti_type|活动类型</t>
    <phoneticPr fontId="1" type="noConversion"/>
  </si>
  <si>
    <t>num|活动数值，两项参数的先时间后倍数</t>
    <phoneticPr fontId="1" type="noConversion"/>
  </si>
  <si>
    <t>show|显隐1显0隐</t>
    <phoneticPr fontId="1" type="noConversion"/>
  </si>
  <si>
    <t>enter_bag|掉落后是否进入背包</t>
    <phoneticPr fontId="1" type="noConversion"/>
  </si>
  <si>
    <t>value|价值</t>
    <phoneticPr fontId="1" type="noConversion"/>
  </si>
  <si>
    <t>|活动名</t>
    <phoneticPr fontId="1" type="noConversion"/>
  </si>
  <si>
    <t>|活动类型备注</t>
    <phoneticPr fontId="1" type="noConversion"/>
  </si>
  <si>
    <t>|备注</t>
    <phoneticPr fontId="1" type="noConversion"/>
  </si>
  <si>
    <t>63,</t>
    <phoneticPr fontId="1" type="noConversion"/>
  </si>
  <si>
    <t>免费子弹</t>
  </si>
  <si>
    <t>ID12389活动不要随意修改</t>
    <phoneticPr fontId="1" type="noConversion"/>
  </si>
  <si>
    <t>63,2,</t>
    <phoneticPr fontId="1" type="noConversion"/>
  </si>
  <si>
    <t>威力提升</t>
  </si>
  <si>
    <t>暴击时刻</t>
  </si>
  <si>
    <t>30,</t>
    <phoneticPr fontId="1" type="noConversion"/>
  </si>
  <si>
    <t>炸弹</t>
  </si>
  <si>
    <t>50,</t>
    <phoneticPr fontId="1" type="noConversion"/>
  </si>
  <si>
    <t>闪电</t>
  </si>
  <si>
    <t>20,</t>
    <phoneticPr fontId="1" type="noConversion"/>
  </si>
  <si>
    <t>红包</t>
  </si>
  <si>
    <t>锁定卡</t>
    <phoneticPr fontId="1" type="noConversion"/>
  </si>
  <si>
    <t>冰冻卡</t>
    <phoneticPr fontId="1" type="noConversion"/>
  </si>
  <si>
    <t>63,</t>
    <phoneticPr fontId="1" type="noConversion"/>
  </si>
  <si>
    <t>临时活动</t>
    <phoneticPr fontId="1" type="noConversion"/>
  </si>
  <si>
    <t>贝壳</t>
    <phoneticPr fontId="1" type="noConversion"/>
  </si>
  <si>
    <t>1,</t>
    <phoneticPr fontId="1" type="noConversion"/>
  </si>
  <si>
    <t>金币活动</t>
    <phoneticPr fontId="1" type="noConversion"/>
  </si>
  <si>
    <t>1,</t>
    <phoneticPr fontId="1" type="noConversion"/>
  </si>
  <si>
    <t>钻头弹</t>
    <phoneticPr fontId="1" type="noConversion"/>
  </si>
  <si>
    <t>穿透钢弹</t>
    <phoneticPr fontId="1" type="noConversion"/>
  </si>
  <si>
    <t>神灯</t>
    <phoneticPr fontId="1" type="noConversion"/>
  </si>
  <si>
    <t>0.01,</t>
    <phoneticPr fontId="1" type="noConversion"/>
  </si>
  <si>
    <t>0.01,</t>
    <phoneticPr fontId="1" type="noConversion"/>
  </si>
  <si>
    <t>固定原子彈</t>
    <phoneticPr fontId="1" type="noConversion"/>
  </si>
  <si>
    <t>固定超級原子彈</t>
    <phoneticPr fontId="1" type="noConversion"/>
  </si>
  <si>
    <t>60,10,10</t>
    <phoneticPr fontId="1" type="noConversion"/>
  </si>
  <si>
    <t>63,2</t>
    <phoneticPr fontId="1" type="noConversion"/>
  </si>
  <si>
    <t>60,90</t>
    <phoneticPr fontId="1" type="noConversion"/>
  </si>
  <si>
    <t>0,50</t>
    <phoneticPr fontId="1" type="noConversion"/>
  </si>
  <si>
    <t>100,150</t>
    <phoneticPr fontId="1" type="noConversion"/>
  </si>
  <si>
    <t>财神</t>
    <phoneticPr fontId="1" type="noConversion"/>
  </si>
  <si>
    <t>200,250</t>
    <phoneticPr fontId="1" type="noConversion"/>
  </si>
  <si>
    <t>300,450</t>
    <phoneticPr fontId="1" type="noConversion"/>
  </si>
  <si>
    <t>财神</t>
    <phoneticPr fontId="1" type="noConversion"/>
  </si>
  <si>
    <t>1,190,</t>
    <phoneticPr fontId="1" type="noConversion"/>
  </si>
  <si>
    <t>次级全屏炸弹</t>
    <phoneticPr fontId="1" type="noConversion"/>
  </si>
  <si>
    <t>1,475,</t>
    <phoneticPr fontId="1" type="noConversion"/>
  </si>
  <si>
    <t>顶级全屏炸弹</t>
    <phoneticPr fontId="1" type="noConversion"/>
  </si>
  <si>
    <t>"prop_031_aster",0,0.05,0.1</t>
    <phoneticPr fontId="1" type="noConversion"/>
  </si>
  <si>
    <t>临时活动</t>
  </si>
  <si>
    <t>"prop_031_aster",0,0.1,0.2</t>
    <phoneticPr fontId="1" type="noConversion"/>
  </si>
  <si>
    <t>"prop_031_aster",0,0.2,0.3</t>
    <phoneticPr fontId="1" type="noConversion"/>
  </si>
  <si>
    <t>"prop_031_aster",0,0.005,</t>
    <phoneticPr fontId="1" type="noConversion"/>
  </si>
  <si>
    <t>life|生命</t>
    <phoneticPr fontId="1" type="noConversion"/>
  </si>
  <si>
    <t>act_type|活动类型</t>
    <phoneticPr fontId="1" type="noConversion"/>
  </si>
  <si>
    <t>|组合名</t>
    <phoneticPr fontId="1" type="noConversion"/>
  </si>
  <si>
    <t>rate|奖励倍数</t>
    <phoneticPr fontId="1" type="noConversion"/>
  </si>
  <si>
    <t>dead_mode|死亡模式</t>
    <phoneticPr fontId="1" type="noConversion"/>
  </si>
  <si>
    <t>gd_award|固定奖励</t>
    <phoneticPr fontId="1" type="noConversion"/>
  </si>
  <si>
    <t>ranking_rate|排行榜赢金</t>
    <phoneticPr fontId="1" type="noConversion"/>
  </si>
  <si>
    <t>base_id|基础鱼id</t>
    <phoneticPr fontId="1" type="noConversion"/>
  </si>
  <si>
    <t>id|在group使用的鱼ID</t>
    <phoneticPr fontId="1" type="noConversion"/>
  </si>
  <si>
    <t>0.05,0.025,0.007143</t>
    <phoneticPr fontId="1" type="noConversion"/>
  </si>
  <si>
    <t>act_id|活动ID</t>
    <phoneticPr fontId="1" type="noConversion"/>
  </si>
  <si>
    <t>20,40,140,</t>
    <phoneticPr fontId="1" type="noConversion"/>
  </si>
  <si>
    <t>box_fish_activity</t>
  </si>
  <si>
    <t>ranking_show_rate|排行榜赢金客户端倍数</t>
    <phoneticPr fontId="1" type="noConversion"/>
  </si>
  <si>
    <t>broadcast|广播</t>
    <phoneticPr fontId="1" type="noConversion"/>
  </si>
  <si>
    <t>ID|鱼组编号</t>
    <phoneticPr fontId="1" type="noConversion"/>
  </si>
  <si>
    <t>fish_type|鱼类型,1A群鱼   2B群鱼  3敢死队  4一网打尽</t>
    <phoneticPr fontId="1" type="noConversion"/>
  </si>
  <si>
    <t>count|鱼数量，群鱼生效</t>
    <phoneticPr fontId="1" type="noConversion"/>
  </si>
  <si>
    <t>int|间隔时间</t>
    <phoneticPr fontId="1" type="noConversion"/>
  </si>
  <si>
    <t>life|生命</t>
    <phoneticPr fontId="1" type="noConversion"/>
  </si>
  <si>
    <t>rate|倍率</t>
    <phoneticPr fontId="1" type="noConversion"/>
  </si>
  <si>
    <t>|查询use_fish编号,按F9计算</t>
    <phoneticPr fontId="1" type="noConversion"/>
  </si>
  <si>
    <t>|辅助</t>
    <phoneticPr fontId="1" type="noConversion"/>
  </si>
  <si>
    <t>fish_form|鱼组成</t>
    <phoneticPr fontId="1" type="noConversion"/>
  </si>
  <si>
    <t>1,</t>
    <phoneticPr fontId="1" type="noConversion"/>
  </si>
  <si>
    <t>2,</t>
    <phoneticPr fontId="1" type="noConversion"/>
  </si>
  <si>
    <t>2,</t>
    <phoneticPr fontId="1" type="noConversion"/>
  </si>
  <si>
    <t>3,</t>
    <phoneticPr fontId="1" type="noConversion"/>
  </si>
  <si>
    <t>3,</t>
    <phoneticPr fontId="1" type="noConversion"/>
  </si>
  <si>
    <t>4,</t>
    <phoneticPr fontId="1" type="noConversion"/>
  </si>
  <si>
    <t>5,</t>
    <phoneticPr fontId="1" type="noConversion"/>
  </si>
  <si>
    <t>6,</t>
  </si>
  <si>
    <t>7,</t>
  </si>
  <si>
    <t>8,</t>
  </si>
  <si>
    <t>9,</t>
  </si>
  <si>
    <t>4,</t>
    <phoneticPr fontId="1" type="noConversion"/>
  </si>
  <si>
    <t>10,</t>
  </si>
  <si>
    <t>11,</t>
  </si>
  <si>
    <t>12,</t>
  </si>
  <si>
    <t>90,</t>
    <phoneticPr fontId="1" type="noConversion"/>
  </si>
  <si>
    <t>14,</t>
  </si>
  <si>
    <t>15,</t>
  </si>
  <si>
    <t>16,</t>
  </si>
  <si>
    <t>17,</t>
  </si>
  <si>
    <t>18,</t>
  </si>
  <si>
    <t>19,</t>
  </si>
  <si>
    <t>20,</t>
  </si>
  <si>
    <t>21,</t>
  </si>
  <si>
    <t>22,</t>
  </si>
  <si>
    <t>23,</t>
  </si>
  <si>
    <t>24,</t>
  </si>
  <si>
    <t>25,</t>
  </si>
  <si>
    <t>26,</t>
  </si>
  <si>
    <t>27,</t>
  </si>
  <si>
    <t>28,</t>
  </si>
  <si>
    <t>29,</t>
  </si>
  <si>
    <t>30,</t>
  </si>
  <si>
    <t>31,</t>
  </si>
  <si>
    <t>32,</t>
  </si>
  <si>
    <t>33,</t>
  </si>
  <si>
    <t>34,</t>
  </si>
  <si>
    <t>35,</t>
  </si>
  <si>
    <t>36,</t>
  </si>
  <si>
    <t>37,</t>
  </si>
  <si>
    <t>38,</t>
  </si>
  <si>
    <t>39,</t>
  </si>
  <si>
    <t>40,</t>
  </si>
  <si>
    <t>41,</t>
  </si>
  <si>
    <t>42,</t>
  </si>
  <si>
    <t>43,</t>
  </si>
  <si>
    <t>44,</t>
  </si>
  <si>
    <t>45,</t>
  </si>
  <si>
    <t>46,</t>
  </si>
  <si>
    <t>47,</t>
  </si>
  <si>
    <t>48,</t>
  </si>
  <si>
    <t>49,</t>
  </si>
  <si>
    <t>50,</t>
  </si>
  <si>
    <t>51,</t>
  </si>
  <si>
    <t>52,</t>
  </si>
  <si>
    <t>53,</t>
  </si>
  <si>
    <t>54,</t>
  </si>
  <si>
    <t>55,</t>
  </si>
  <si>
    <t>56,</t>
  </si>
  <si>
    <t>57,</t>
  </si>
  <si>
    <t>58,</t>
  </si>
  <si>
    <t>59,</t>
  </si>
  <si>
    <t>60,</t>
  </si>
  <si>
    <t>61,</t>
  </si>
  <si>
    <t>62,</t>
  </si>
  <si>
    <t>63,</t>
  </si>
  <si>
    <t>64,</t>
  </si>
  <si>
    <t>65,</t>
  </si>
  <si>
    <t>66,</t>
  </si>
  <si>
    <t>67,</t>
  </si>
  <si>
    <t>68,</t>
  </si>
  <si>
    <t>69,</t>
  </si>
  <si>
    <t>70,</t>
  </si>
  <si>
    <t>71,</t>
  </si>
  <si>
    <t>72,</t>
  </si>
  <si>
    <t>73,</t>
  </si>
  <si>
    <t>74,</t>
  </si>
  <si>
    <t>75,</t>
  </si>
  <si>
    <t>76,</t>
  </si>
  <si>
    <t>77,</t>
  </si>
  <si>
    <t>78,</t>
  </si>
  <si>
    <t>79,</t>
  </si>
  <si>
    <t>80,</t>
  </si>
  <si>
    <t>81,</t>
  </si>
  <si>
    <t>82,</t>
  </si>
  <si>
    <t>83,</t>
  </si>
  <si>
    <t>84,</t>
  </si>
  <si>
    <t>85,</t>
  </si>
  <si>
    <t>86,</t>
  </si>
  <si>
    <t>87,</t>
  </si>
  <si>
    <t>88,</t>
  </si>
  <si>
    <t>89,</t>
  </si>
  <si>
    <t>90,</t>
  </si>
  <si>
    <t>91,</t>
  </si>
  <si>
    <t>92,</t>
  </si>
  <si>
    <t>93,</t>
  </si>
  <si>
    <t>94,</t>
  </si>
  <si>
    <t>95,</t>
  </si>
  <si>
    <t>96,</t>
  </si>
  <si>
    <t>97,</t>
  </si>
  <si>
    <t>98,</t>
  </si>
  <si>
    <t>99,</t>
  </si>
  <si>
    <t>100,</t>
  </si>
  <si>
    <t>101,</t>
  </si>
  <si>
    <t>4,9,4,</t>
    <phoneticPr fontId="1" type="noConversion"/>
  </si>
  <si>
    <t>5,8,5,</t>
    <phoneticPr fontId="1" type="noConversion"/>
  </si>
  <si>
    <t>6,7,6,</t>
    <phoneticPr fontId="1" type="noConversion"/>
  </si>
  <si>
    <t>7,8,7,</t>
    <phoneticPr fontId="1" type="noConversion"/>
  </si>
  <si>
    <t>8,10,8,</t>
    <phoneticPr fontId="1" type="noConversion"/>
  </si>
  <si>
    <t>4,8,4,</t>
    <phoneticPr fontId="1" type="noConversion"/>
  </si>
  <si>
    <t>5,8,11</t>
    <phoneticPr fontId="1" type="noConversion"/>
  </si>
  <si>
    <t>6,9,10</t>
    <phoneticPr fontId="1" type="noConversion"/>
  </si>
  <si>
    <t>7,10,8</t>
    <phoneticPr fontId="1" type="noConversion"/>
  </si>
  <si>
    <t>8,10,7</t>
    <phoneticPr fontId="1" type="noConversion"/>
  </si>
  <si>
    <t>4,5,9</t>
    <phoneticPr fontId="1" type="noConversion"/>
  </si>
  <si>
    <t>4,5,8,10</t>
    <phoneticPr fontId="1" type="noConversion"/>
  </si>
  <si>
    <t>4,5,10,8</t>
    <phoneticPr fontId="1" type="noConversion"/>
  </si>
  <si>
    <t>102,</t>
    <phoneticPr fontId="1" type="noConversion"/>
  </si>
  <si>
    <t>103,</t>
  </si>
  <si>
    <t>104,</t>
  </si>
  <si>
    <t>105,</t>
  </si>
  <si>
    <t>106,</t>
  </si>
  <si>
    <t>107,</t>
  </si>
  <si>
    <t>108,</t>
  </si>
  <si>
    <t>109,</t>
  </si>
  <si>
    <t>110,</t>
  </si>
  <si>
    <t>111,</t>
  </si>
  <si>
    <t>112,</t>
  </si>
  <si>
    <t>113,</t>
  </si>
  <si>
    <t>114,</t>
  </si>
  <si>
    <t>115,</t>
  </si>
  <si>
    <t>116,</t>
  </si>
  <si>
    <t>117,</t>
  </si>
  <si>
    <t>118,</t>
    <phoneticPr fontId="1" type="noConversion"/>
  </si>
  <si>
    <t>119,</t>
  </si>
  <si>
    <t>120,</t>
  </si>
  <si>
    <t>121,</t>
    <phoneticPr fontId="1" type="noConversion"/>
  </si>
  <si>
    <t>123,</t>
    <phoneticPr fontId="1" type="noConversion"/>
  </si>
  <si>
    <t>124,</t>
    <phoneticPr fontId="1" type="noConversion"/>
  </si>
  <si>
    <t>125,</t>
    <phoneticPr fontId="1" type="noConversion"/>
  </si>
  <si>
    <t>126,</t>
    <phoneticPr fontId="1" type="noConversion"/>
  </si>
  <si>
    <t>127,</t>
    <phoneticPr fontId="1" type="noConversion"/>
  </si>
  <si>
    <t>128,</t>
    <phoneticPr fontId="1" type="noConversion"/>
  </si>
  <si>
    <t>129,</t>
    <phoneticPr fontId="1" type="noConversion"/>
  </si>
  <si>
    <t>130,</t>
    <phoneticPr fontId="1" type="noConversion"/>
  </si>
  <si>
    <t>131,</t>
    <phoneticPr fontId="1" type="noConversion"/>
  </si>
  <si>
    <t>132,</t>
    <phoneticPr fontId="1" type="noConversion"/>
  </si>
  <si>
    <t>133,</t>
    <phoneticPr fontId="1" type="noConversion"/>
  </si>
  <si>
    <t>134,</t>
  </si>
  <si>
    <t>135,</t>
  </si>
  <si>
    <t>136,</t>
  </si>
  <si>
    <t>137,</t>
  </si>
  <si>
    <t>138,</t>
  </si>
  <si>
    <t>139,</t>
  </si>
  <si>
    <t>140,</t>
  </si>
  <si>
    <t>141,</t>
  </si>
  <si>
    <t>142,</t>
  </si>
  <si>
    <t>143,</t>
  </si>
  <si>
    <t>144,</t>
  </si>
  <si>
    <t>145,</t>
    <phoneticPr fontId="1" type="noConversion"/>
  </si>
  <si>
    <t>146,</t>
  </si>
  <si>
    <t>147,</t>
  </si>
  <si>
    <t>148,</t>
  </si>
  <si>
    <t>149,</t>
    <phoneticPr fontId="1" type="noConversion"/>
  </si>
  <si>
    <t>150,</t>
    <phoneticPr fontId="1" type="noConversion"/>
  </si>
  <si>
    <t>151,</t>
    <phoneticPr fontId="1" type="noConversion"/>
  </si>
  <si>
    <t>152,</t>
    <phoneticPr fontId="1" type="noConversion"/>
  </si>
  <si>
    <t>153,</t>
    <phoneticPr fontId="1" type="noConversion"/>
  </si>
  <si>
    <t>154,</t>
    <phoneticPr fontId="1" type="noConversion"/>
  </si>
  <si>
    <t>155,</t>
    <phoneticPr fontId="1" type="noConversion"/>
  </si>
  <si>
    <t>156,</t>
    <phoneticPr fontId="1" type="noConversion"/>
  </si>
  <si>
    <t>3,</t>
    <phoneticPr fontId="1" type="noConversion"/>
  </si>
  <si>
    <t>5,</t>
    <phoneticPr fontId="1" type="noConversion"/>
  </si>
  <si>
    <t>2,</t>
    <phoneticPr fontId="1" type="noConversion"/>
  </si>
  <si>
    <t>4,</t>
    <phoneticPr fontId="1" type="noConversion"/>
  </si>
  <si>
    <t>speed|速度</t>
    <phoneticPr fontId="1" type="noConversion"/>
  </si>
  <si>
    <t>150,</t>
    <phoneticPr fontId="1" type="noConversion"/>
  </si>
  <si>
    <t>path|一网打尽时路径</t>
    <phoneticPr fontId="1" type="noConversion"/>
  </si>
  <si>
    <t>1,7,14</t>
    <phoneticPr fontId="1" type="noConversion"/>
  </si>
  <si>
    <t>2,8,15</t>
    <phoneticPr fontId="1" type="noConversion"/>
  </si>
  <si>
    <t>3,9,16</t>
    <phoneticPr fontId="1" type="noConversion"/>
  </si>
  <si>
    <t>3,9,16</t>
    <phoneticPr fontId="1" type="noConversion"/>
  </si>
  <si>
    <t>4,10,17</t>
    <phoneticPr fontId="1" type="noConversion"/>
  </si>
  <si>
    <t>2,8,15,22</t>
    <phoneticPr fontId="1" type="noConversion"/>
  </si>
  <si>
    <t>4,10,17,24</t>
    <phoneticPr fontId="1" type="noConversion"/>
  </si>
  <si>
    <t>|辅助</t>
    <phoneticPr fontId="1" type="noConversion"/>
  </si>
  <si>
    <t>10,30,160,</t>
  </si>
  <si>
    <t>award_id|奖励组合</t>
    <phoneticPr fontId="1" type="noConversion"/>
  </si>
  <si>
    <t>20,40,140,</t>
    <phoneticPr fontId="1" type="noConversion"/>
  </si>
  <si>
    <t>|辅助</t>
    <phoneticPr fontId="1" type="noConversion"/>
  </si>
  <si>
    <t>一号场</t>
    <phoneticPr fontId="1" type="noConversion"/>
  </si>
  <si>
    <t>一号场</t>
    <phoneticPr fontId="1" type="noConversion"/>
  </si>
  <si>
    <t>二号场</t>
    <phoneticPr fontId="1" type="noConversion"/>
  </si>
  <si>
    <t>二号场</t>
    <phoneticPr fontId="1" type="noConversion"/>
  </si>
  <si>
    <t>三号场</t>
    <phoneticPr fontId="1" type="noConversion"/>
  </si>
  <si>
    <t>三号场</t>
    <phoneticPr fontId="1" type="noConversion"/>
  </si>
  <si>
    <t>1,95,</t>
    <phoneticPr fontId="1" type="noConversion"/>
  </si>
  <si>
    <t>1,475,</t>
    <phoneticPr fontId="1" type="noConversion"/>
  </si>
  <si>
    <t>1,285,</t>
    <phoneticPr fontId="1" type="noConversion"/>
  </si>
  <si>
    <t>火鸡鱼</t>
    <phoneticPr fontId="1" type="noConversion"/>
  </si>
  <si>
    <t>"prop_gej_hj",0,0.05,0.1</t>
  </si>
  <si>
    <t>"prop_gej_hj",0,0.1,0.2</t>
  </si>
  <si>
    <t>"prop_gej_hj",0,0.2,0.3</t>
  </si>
  <si>
    <t>"prop_gej_hj",0,0.01,</t>
  </si>
  <si>
    <t>157,</t>
  </si>
  <si>
    <t>158,</t>
  </si>
  <si>
    <t>159,</t>
  </si>
  <si>
    <t>160,</t>
  </si>
  <si>
    <t>161,</t>
  </si>
  <si>
    <t>162,</t>
  </si>
  <si>
    <t>163,</t>
  </si>
  <si>
    <t>164,</t>
  </si>
  <si>
    <t>165,</t>
  </si>
  <si>
    <t>166,</t>
  </si>
  <si>
    <t>话费鱼</t>
    <phoneticPr fontId="1" type="noConversion"/>
  </si>
  <si>
    <t>话费鱼</t>
    <phoneticPr fontId="1" type="noConversion"/>
  </si>
  <si>
    <t>"prop_web_chip_huafei",10,0.02,0.05</t>
    <phoneticPr fontId="1" type="noConversion"/>
  </si>
  <si>
    <t>礼盒鱼</t>
    <phoneticPr fontId="1" type="noConversion"/>
  </si>
  <si>
    <t>"prop_12_12_lh",0,0.05,0.1</t>
  </si>
  <si>
    <t>"prop_12_12_lh",0,0.1,0.2</t>
  </si>
  <si>
    <t>"prop_12_12_lh",0,0.2,0.3</t>
  </si>
  <si>
    <t>"prop_12_12_lh",0,0.01,</t>
  </si>
  <si>
    <t>167,</t>
  </si>
  <si>
    <t>168,</t>
  </si>
  <si>
    <t>169,</t>
  </si>
  <si>
    <t>170,</t>
  </si>
  <si>
    <t>171,</t>
  </si>
  <si>
    <t>172,</t>
  </si>
  <si>
    <t>173,</t>
  </si>
  <si>
    <t>174,</t>
  </si>
  <si>
    <t>append_life_rate|随机的倍率和奖励</t>
    <phoneticPr fontId="1" type="noConversion"/>
  </si>
  <si>
    <t>50,100</t>
    <phoneticPr fontId="1" type="noConversion"/>
  </si>
  <si>
    <t>175,</t>
  </si>
  <si>
    <t>176,</t>
  </si>
  <si>
    <t>177,</t>
  </si>
  <si>
    <t>178,</t>
  </si>
  <si>
    <t>179,</t>
  </si>
  <si>
    <t>180,</t>
  </si>
  <si>
    <t>181,</t>
  </si>
  <si>
    <t>182,</t>
  </si>
  <si>
    <t>0,0,0.1,0.2</t>
    <phoneticPr fontId="1" type="noConversion"/>
  </si>
  <si>
    <t>0,0,0.2,0.3</t>
    <phoneticPr fontId="1" type="noConversion"/>
  </si>
  <si>
    <t>0,0,0.3,0.4</t>
    <phoneticPr fontId="1" type="noConversion"/>
  </si>
  <si>
    <t>0,0,0.01</t>
    <phoneticPr fontId="1" type="noConversion"/>
  </si>
  <si>
    <t>小丑boss</t>
    <phoneticPr fontId="1" type="noConversion"/>
  </si>
  <si>
    <t>0,0,0.01,</t>
  </si>
  <si>
    <t>0,0,0.1,0.2</t>
  </si>
  <si>
    <t>0,0,0.2,0.3</t>
  </si>
  <si>
    <t>0,0,0.3,0.4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</si>
</sst>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B0B0B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color rgb="FF00000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45">
    <xf numFmtId="0" fontId="0" fillId="0" borderId="0" xfId="0"/>
    <xf numFmtId="0" fontId="3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3" fontId="0" fillId="0" borderId="0" xfId="0" quotePrefix="1" applyNumberFormat="1"/>
    <xf numFmtId="9" fontId="0" fillId="0" borderId="0" xfId="0" applyNumberFormat="1"/>
    <xf numFmtId="49" fontId="0" fillId="0" borderId="0" xfId="0" applyNumberFormat="1"/>
    <xf numFmtId="0" fontId="0" fillId="3" borderId="0" xfId="0" applyFill="1"/>
    <xf numFmtId="0" fontId="0" fillId="3" borderId="0" xfId="0" applyFill="1" applyBorder="1" applyAlignment="1">
      <alignment horizontal="center" vertical="center"/>
    </xf>
    <xf numFmtId="0" fontId="3" fillId="2" borderId="2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0" xfId="0" applyFill="1"/>
    <xf numFmtId="0" fontId="0" fillId="4" borderId="0" xfId="0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2" borderId="1" xfId="1" applyNumberFormat="1" applyFont="1" applyFill="1" applyBorder="1" applyAlignment="1" applyProtection="1">
      <alignment horizontal="right" vertical="center" wrapText="1"/>
    </xf>
    <xf numFmtId="0" fontId="0" fillId="4" borderId="0" xfId="0" applyFill="1" applyAlignment="1">
      <alignment horizontal="right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7" borderId="0" xfId="0" applyFill="1"/>
    <xf numFmtId="0" fontId="0" fillId="7" borderId="0" xfId="0" applyFill="1" applyAlignment="1">
      <alignment horizontal="right"/>
    </xf>
    <xf numFmtId="0" fontId="0" fillId="7" borderId="0" xfId="0" applyFill="1" applyBorder="1" applyAlignment="1">
      <alignment horizontal="center" vertical="center"/>
    </xf>
    <xf numFmtId="49" fontId="3" fillId="2" borderId="1" xfId="1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4" borderId="0" xfId="0" applyNumberFormat="1" applyFill="1" applyAlignment="1">
      <alignment horizontal="center"/>
    </xf>
    <xf numFmtId="49" fontId="0" fillId="5" borderId="0" xfId="0" applyNumberFormat="1" applyFill="1" applyAlignment="1">
      <alignment horizontal="center"/>
    </xf>
    <xf numFmtId="49" fontId="0" fillId="7" borderId="0" xfId="0" applyNumberForma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Border="1" applyAlignment="1">
      <alignment horizontal="center" vertical="center"/>
    </xf>
    <xf numFmtId="0" fontId="0" fillId="8" borderId="0" xfId="0" applyFill="1" applyAlignment="1">
      <alignment horizontal="center"/>
    </xf>
    <xf numFmtId="49" fontId="0" fillId="8" borderId="0" xfId="0" applyNumberFormat="1" applyFill="1" applyAlignment="1">
      <alignment horizontal="center"/>
    </xf>
    <xf numFmtId="0" fontId="0" fillId="8" borderId="0" xfId="0" applyFill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209"/>
  <sheetViews>
    <sheetView topLeftCell="A185" workbookViewId="0">
      <selection activeCell="H216" sqref="H216"/>
    </sheetView>
  </sheetViews>
  <sheetFormatPr defaultRowHeight="14.25" outlineLevelCol="1" x14ac:dyDescent="0.2"/>
  <cols>
    <col min="2" max="2" width="17.125" customWidth="1"/>
    <col min="3" max="6" width="8.625"/>
    <col min="7" max="7" width="10.625" customWidth="1"/>
    <col min="11" max="11" width="29.5" customWidth="1"/>
    <col min="12" max="12" width="8.625"/>
    <col min="17" max="17" width="8.625" style="13" customWidth="1" outlineLevel="1"/>
    <col min="18" max="20" width="8.625" customWidth="1" outlineLevel="1"/>
  </cols>
  <sheetData>
    <row r="1" spans="1:23" s="1" customFormat="1" ht="35.25" customHeight="1" x14ac:dyDescent="0.2">
      <c r="A1" s="1" t="s">
        <v>151</v>
      </c>
      <c r="B1" s="1" t="s">
        <v>152</v>
      </c>
      <c r="C1" s="1" t="s">
        <v>159</v>
      </c>
      <c r="D1" s="1" t="s">
        <v>153</v>
      </c>
      <c r="E1" s="1" t="s">
        <v>335</v>
      </c>
      <c r="F1" s="1" t="s">
        <v>154</v>
      </c>
      <c r="G1" s="1" t="s">
        <v>337</v>
      </c>
      <c r="H1" s="1" t="s">
        <v>155</v>
      </c>
      <c r="I1" s="1" t="s">
        <v>156</v>
      </c>
      <c r="J1" s="5" t="s">
        <v>41</v>
      </c>
      <c r="K1" s="1" t="s">
        <v>347</v>
      </c>
      <c r="L1" s="1" t="s">
        <v>157</v>
      </c>
      <c r="Q1" s="19" t="s">
        <v>345</v>
      </c>
      <c r="R1" s="1" t="s">
        <v>349</v>
      </c>
      <c r="S1" s="1" t="s">
        <v>349</v>
      </c>
      <c r="T1" s="1" t="s">
        <v>349</v>
      </c>
      <c r="U1" s="1" t="s">
        <v>158</v>
      </c>
      <c r="V1" s="1" t="s">
        <v>158</v>
      </c>
      <c r="W1" s="1" t="s">
        <v>158</v>
      </c>
    </row>
    <row r="2" spans="1:23" x14ac:dyDescent="0.2">
      <c r="A2">
        <v>1</v>
      </c>
      <c r="B2">
        <v>1</v>
      </c>
      <c r="C2" t="s">
        <v>160</v>
      </c>
      <c r="D2" t="s">
        <v>331</v>
      </c>
      <c r="E2" t="s">
        <v>324</v>
      </c>
      <c r="G2" s="3"/>
      <c r="H2">
        <f>SUM(_xlfn.IFNA(LOOKUP(Q2,use_fish!A:A,use_fish!E:E),0),_xlfn.IFNA(LOOKUP(R2,use_fish!A:A,use_fish!E:E),0),_xlfn.IFNA(LOOKUP(S2,use_fish!A:A,use_fish!E:E),0),_xlfn.IFNA(LOOKUP(T2,use_fish!A:A,use_fish!E:E),0),_xlfn.IFNA(LOOKUP(U2,use_fish!A:A,use_fish!E:E),0),_xlfn.IFNA(LOOKUP(V2,use_fish!A:A,use_fish!E:E),0),_xlfn.IFNA(LOOKUP(W2,use_fish!A:A,use_fish!E:E),0),)</f>
        <v>1</v>
      </c>
      <c r="I2">
        <f>SUM(_xlfn.IFNA(LOOKUP(Q2,use_fish!A:A,use_fish!I:I),0),_xlfn.IFNA(LOOKUP(R2,use_fish!A:A,use_fish!I:I),0),_xlfn.IFNA(LOOKUP(S2,use_fish!A:A,use_fish!I:I),0),_xlfn.IFNA(LOOKUP(T2,use_fish!A:A,use_fish!I:I),0),_xlfn.IFNA(LOOKUP(U2,use_fish!A:A,use_fish!I:I),0),_xlfn.IFNA(LOOKUP(V2,use_fish!A:A,use_fish!I:I),0),_xlfn.IFNA(LOOKUP(W2,use_fish!A:A,use_fish!I:I),0),)</f>
        <v>1</v>
      </c>
      <c r="J2" s="3">
        <f>SUM(_xlfn.IFNA(LOOKUP(Q2,use_fish!A:A,use_fish!K:K),0),_xlfn.IFNA(LOOKUP(R2,use_fish!A:A,use_fish!K:K),0),_xlfn.IFNA(LOOKUP(S2,use_fish!A:A,use_fish!K:K),0),_xlfn.IFNA(LOOKUP(T2,use_fish!A:A,use_fish!K:K),0),_xlfn.IFNA(LOOKUP(U2,use_fish!A:A,use_fish!K:K),0),_xlfn.IFNA(LOOKUP(V2,use_fish!A:A,use_fish!K:K),0),_xlfn.IFNA(LOOKUP(W2,use_fish!A:A,use_fish!K:K),0),)</f>
        <v>0</v>
      </c>
      <c r="L2" t="s">
        <v>49</v>
      </c>
      <c r="Q2" s="13">
        <v>1</v>
      </c>
    </row>
    <row r="3" spans="1:23" x14ac:dyDescent="0.2">
      <c r="A3">
        <v>2</v>
      </c>
      <c r="B3">
        <v>1</v>
      </c>
      <c r="C3" t="s">
        <v>108</v>
      </c>
      <c r="D3" t="s">
        <v>332</v>
      </c>
      <c r="E3" t="s">
        <v>336</v>
      </c>
      <c r="H3">
        <f>SUM(_xlfn.IFNA(LOOKUP(Q3,use_fish!A:A,use_fish!E:E),0),_xlfn.IFNA(LOOKUP(R3,use_fish!A:A,use_fish!E:E),0),_xlfn.IFNA(LOOKUP(S3,use_fish!A:A,use_fish!E:E),0),_xlfn.IFNA(LOOKUP(T3,use_fish!A:A,use_fish!E:E),0),_xlfn.IFNA(LOOKUP(U3,use_fish!A:A,use_fish!E:E),0),_xlfn.IFNA(LOOKUP(V3,use_fish!A:A,use_fish!E:E),0),_xlfn.IFNA(LOOKUP(W3,use_fish!A:A,use_fish!E:E),0),)</f>
        <v>1</v>
      </c>
      <c r="I3">
        <f>SUM(_xlfn.IFNA(LOOKUP(Q3,use_fish!A:A,use_fish!I:I),0),_xlfn.IFNA(LOOKUP(R3,use_fish!A:A,use_fish!I:I),0),_xlfn.IFNA(LOOKUP(S3,use_fish!A:A,use_fish!I:I),0),_xlfn.IFNA(LOOKUP(T3,use_fish!A:A,use_fish!I:I),0),_xlfn.IFNA(LOOKUP(U3,use_fish!A:A,use_fish!I:I),0),_xlfn.IFNA(LOOKUP(V3,use_fish!A:A,use_fish!I:I),0),_xlfn.IFNA(LOOKUP(W3,use_fish!A:A,use_fish!I:I),0),)</f>
        <v>1</v>
      </c>
      <c r="J3" s="3">
        <f>SUM(_xlfn.IFNA(LOOKUP(Q3,use_fish!A:A,use_fish!K:K),0),_xlfn.IFNA(LOOKUP(R3,use_fish!A:A,use_fish!K:K),0),_xlfn.IFNA(LOOKUP(S3,use_fish!A:A,use_fish!K:K),0),_xlfn.IFNA(LOOKUP(T3,use_fish!A:A,use_fish!K:K),0),_xlfn.IFNA(LOOKUP(U3,use_fish!A:A,use_fish!K:K),0),_xlfn.IFNA(LOOKUP(V3,use_fish!A:A,use_fish!K:K),0),_xlfn.IFNA(LOOKUP(W3,use_fish!A:A,use_fish!K:K),0),)</f>
        <v>0</v>
      </c>
      <c r="L3" t="s">
        <v>132</v>
      </c>
      <c r="Q3" s="13">
        <v>1</v>
      </c>
    </row>
    <row r="4" spans="1:23" x14ac:dyDescent="0.2">
      <c r="A4">
        <v>3</v>
      </c>
      <c r="B4">
        <v>1</v>
      </c>
      <c r="C4" t="s">
        <v>162</v>
      </c>
      <c r="D4" t="s">
        <v>333</v>
      </c>
      <c r="E4" t="s">
        <v>324</v>
      </c>
      <c r="H4">
        <f>SUM(_xlfn.IFNA(LOOKUP(Q4,use_fish!A:A,use_fish!E:E),0),_xlfn.IFNA(LOOKUP(R4,use_fish!A:A,use_fish!E:E),0),_xlfn.IFNA(LOOKUP(S4,use_fish!A:A,use_fish!E:E),0),_xlfn.IFNA(LOOKUP(T4,use_fish!A:A,use_fish!E:E),0),_xlfn.IFNA(LOOKUP(U4,use_fish!A:A,use_fish!E:E),0),_xlfn.IFNA(LOOKUP(V4,use_fish!A:A,use_fish!E:E),0),_xlfn.IFNA(LOOKUP(W4,use_fish!A:A,use_fish!E:E),0),)</f>
        <v>2</v>
      </c>
      <c r="I4">
        <f>SUM(_xlfn.IFNA(LOOKUP(Q4,use_fish!A:A,use_fish!I:I),0),_xlfn.IFNA(LOOKUP(R4,use_fish!A:A,use_fish!I:I),0),_xlfn.IFNA(LOOKUP(S4,use_fish!A:A,use_fish!I:I),0),_xlfn.IFNA(LOOKUP(T4,use_fish!A:A,use_fish!I:I),0),_xlfn.IFNA(LOOKUP(U4,use_fish!A:A,use_fish!I:I),0),_xlfn.IFNA(LOOKUP(V4,use_fish!A:A,use_fish!I:I),0),_xlfn.IFNA(LOOKUP(W4,use_fish!A:A,use_fish!I:I),0),)</f>
        <v>2</v>
      </c>
      <c r="J4" s="3">
        <f>SUM(_xlfn.IFNA(LOOKUP(Q4,use_fish!A:A,use_fish!K:K),0),_xlfn.IFNA(LOOKUP(R4,use_fish!A:A,use_fish!K:K),0),_xlfn.IFNA(LOOKUP(S4,use_fish!A:A,use_fish!K:K),0),_xlfn.IFNA(LOOKUP(T4,use_fish!A:A,use_fish!K:K),0),_xlfn.IFNA(LOOKUP(U4,use_fish!A:A,use_fish!K:K),0),_xlfn.IFNA(LOOKUP(V4,use_fish!A:A,use_fish!K:K),0),_xlfn.IFNA(LOOKUP(W4,use_fish!A:A,use_fish!K:K),0),)</f>
        <v>0</v>
      </c>
      <c r="L4">
        <v>107</v>
      </c>
      <c r="Q4" s="13">
        <v>2</v>
      </c>
    </row>
    <row r="5" spans="1:23" x14ac:dyDescent="0.2">
      <c r="A5">
        <v>4</v>
      </c>
      <c r="B5">
        <v>1</v>
      </c>
      <c r="C5" t="s">
        <v>161</v>
      </c>
      <c r="D5" t="s">
        <v>331</v>
      </c>
      <c r="E5" t="s">
        <v>336</v>
      </c>
      <c r="H5">
        <f>SUM(_xlfn.IFNA(LOOKUP(Q5,use_fish!A:A,use_fish!E:E),0),_xlfn.IFNA(LOOKUP(R5,use_fish!A:A,use_fish!E:E),0),_xlfn.IFNA(LOOKUP(S5,use_fish!A:A,use_fish!E:E),0),_xlfn.IFNA(LOOKUP(T5,use_fish!A:A,use_fish!E:E),0),_xlfn.IFNA(LOOKUP(U5,use_fish!A:A,use_fish!E:E),0),_xlfn.IFNA(LOOKUP(V5,use_fish!A:A,use_fish!E:E),0),_xlfn.IFNA(LOOKUP(W5,use_fish!A:A,use_fish!E:E),0),)</f>
        <v>2</v>
      </c>
      <c r="I5">
        <f>SUM(_xlfn.IFNA(LOOKUP(Q5,use_fish!A:A,use_fish!I:I),0),_xlfn.IFNA(LOOKUP(R5,use_fish!A:A,use_fish!I:I),0),_xlfn.IFNA(LOOKUP(S5,use_fish!A:A,use_fish!I:I),0),_xlfn.IFNA(LOOKUP(T5,use_fish!A:A,use_fish!I:I),0),_xlfn.IFNA(LOOKUP(U5,use_fish!A:A,use_fish!I:I),0),_xlfn.IFNA(LOOKUP(V5,use_fish!A:A,use_fish!I:I),0),_xlfn.IFNA(LOOKUP(W5,use_fish!A:A,use_fish!I:I),0),)</f>
        <v>2</v>
      </c>
      <c r="J5" s="3">
        <f>SUM(_xlfn.IFNA(LOOKUP(Q5,use_fish!A:A,use_fish!K:K),0),_xlfn.IFNA(LOOKUP(R5,use_fish!A:A,use_fish!K:K),0),_xlfn.IFNA(LOOKUP(S5,use_fish!A:A,use_fish!K:K),0),_xlfn.IFNA(LOOKUP(T5,use_fish!A:A,use_fish!K:K),0),_xlfn.IFNA(LOOKUP(U5,use_fish!A:A,use_fish!K:K),0),_xlfn.IFNA(LOOKUP(V5,use_fish!A:A,use_fish!K:K),0),_xlfn.IFNA(LOOKUP(W5,use_fish!A:A,use_fish!K:K),0),)</f>
        <v>0</v>
      </c>
      <c r="L5">
        <v>115</v>
      </c>
      <c r="Q5" s="13">
        <v>2</v>
      </c>
    </row>
    <row r="6" spans="1:23" x14ac:dyDescent="0.2">
      <c r="A6">
        <v>5</v>
      </c>
      <c r="B6">
        <v>1</v>
      </c>
      <c r="C6" t="s">
        <v>164</v>
      </c>
      <c r="E6" t="s">
        <v>324</v>
      </c>
      <c r="H6">
        <f>SUM(_xlfn.IFNA(LOOKUP(Q6,use_fish!A:A,use_fish!E:E),0),_xlfn.IFNA(LOOKUP(R6,use_fish!A:A,use_fish!E:E),0),_xlfn.IFNA(LOOKUP(S6,use_fish!A:A,use_fish!E:E),0),_xlfn.IFNA(LOOKUP(T6,use_fish!A:A,use_fish!E:E),0),_xlfn.IFNA(LOOKUP(U6,use_fish!A:A,use_fish!E:E),0),_xlfn.IFNA(LOOKUP(V6,use_fish!A:A,use_fish!E:E),0),_xlfn.IFNA(LOOKUP(W6,use_fish!A:A,use_fish!E:E),0),)</f>
        <v>5</v>
      </c>
      <c r="I6">
        <f>SUM(_xlfn.IFNA(LOOKUP(Q6,use_fish!A:A,use_fish!I:I),0),_xlfn.IFNA(LOOKUP(R6,use_fish!A:A,use_fish!I:I),0),_xlfn.IFNA(LOOKUP(S6,use_fish!A:A,use_fish!I:I),0),_xlfn.IFNA(LOOKUP(T6,use_fish!A:A,use_fish!I:I),0),_xlfn.IFNA(LOOKUP(U6,use_fish!A:A,use_fish!I:I),0),_xlfn.IFNA(LOOKUP(V6,use_fish!A:A,use_fish!I:I),0),_xlfn.IFNA(LOOKUP(W6,use_fish!A:A,use_fish!I:I),0),)</f>
        <v>5</v>
      </c>
      <c r="J6" s="3">
        <f>SUM(_xlfn.IFNA(LOOKUP(Q6,use_fish!A:A,use_fish!K:K),0),_xlfn.IFNA(LOOKUP(R6,use_fish!A:A,use_fish!K:K),0),_xlfn.IFNA(LOOKUP(S6,use_fish!A:A,use_fish!K:K),0),_xlfn.IFNA(LOOKUP(T6,use_fish!A:A,use_fish!K:K),0),_xlfn.IFNA(LOOKUP(U6,use_fish!A:A,use_fish!K:K),0),_xlfn.IFNA(LOOKUP(V6,use_fish!A:A,use_fish!K:K),0),_xlfn.IFNA(LOOKUP(W6,use_fish!A:A,use_fish!K:K),0),)</f>
        <v>0</v>
      </c>
      <c r="K6" s="14">
        <v>155</v>
      </c>
      <c r="Q6" s="13">
        <v>3</v>
      </c>
    </row>
    <row r="7" spans="1:23" x14ac:dyDescent="0.2">
      <c r="A7">
        <v>6</v>
      </c>
      <c r="B7">
        <v>1</v>
      </c>
      <c r="C7" t="s">
        <v>163</v>
      </c>
      <c r="D7" t="s">
        <v>333</v>
      </c>
      <c r="E7" t="s">
        <v>324</v>
      </c>
      <c r="H7">
        <f>SUM(_xlfn.IFNA(LOOKUP(Q7,use_fish!A:A,use_fish!E:E),0),_xlfn.IFNA(LOOKUP(R7,use_fish!A:A,use_fish!E:E),0),_xlfn.IFNA(LOOKUP(S7,use_fish!A:A,use_fish!E:E),0),_xlfn.IFNA(LOOKUP(T7,use_fish!A:A,use_fish!E:E),0),_xlfn.IFNA(LOOKUP(U7,use_fish!A:A,use_fish!E:E),0),_xlfn.IFNA(LOOKUP(V7,use_fish!A:A,use_fish!E:E),0),_xlfn.IFNA(LOOKUP(W7,use_fish!A:A,use_fish!E:E),0),)</f>
        <v>5</v>
      </c>
      <c r="I7">
        <f>SUM(_xlfn.IFNA(LOOKUP(Q7,use_fish!A:A,use_fish!I:I),0),_xlfn.IFNA(LOOKUP(R7,use_fish!A:A,use_fish!I:I),0),_xlfn.IFNA(LOOKUP(S7,use_fish!A:A,use_fish!I:I),0),_xlfn.IFNA(LOOKUP(T7,use_fish!A:A,use_fish!I:I),0),_xlfn.IFNA(LOOKUP(U7,use_fish!A:A,use_fish!I:I),0),_xlfn.IFNA(LOOKUP(V7,use_fish!A:A,use_fish!I:I),0),_xlfn.IFNA(LOOKUP(W7,use_fish!A:A,use_fish!I:I),0),)</f>
        <v>5</v>
      </c>
      <c r="J7" s="3">
        <f>SUM(_xlfn.IFNA(LOOKUP(Q7,use_fish!A:A,use_fish!K:K),0),_xlfn.IFNA(LOOKUP(R7,use_fish!A:A,use_fish!K:K),0),_xlfn.IFNA(LOOKUP(S7,use_fish!A:A,use_fish!K:K),0),_xlfn.IFNA(LOOKUP(T7,use_fish!A:A,use_fish!K:K),0),_xlfn.IFNA(LOOKUP(U7,use_fish!A:A,use_fish!K:K),0),_xlfn.IFNA(LOOKUP(V7,use_fish!A:A,use_fish!K:K),0),_xlfn.IFNA(LOOKUP(W7,use_fish!A:A,use_fish!K:K),0),)</f>
        <v>0</v>
      </c>
      <c r="Q7" s="13">
        <v>3</v>
      </c>
    </row>
    <row r="8" spans="1:23" x14ac:dyDescent="0.2">
      <c r="A8">
        <v>7</v>
      </c>
      <c r="B8">
        <v>2</v>
      </c>
      <c r="C8" t="s">
        <v>160</v>
      </c>
      <c r="D8" t="s">
        <v>331</v>
      </c>
      <c r="E8" t="s">
        <v>336</v>
      </c>
      <c r="F8">
        <v>10</v>
      </c>
      <c r="H8">
        <f>SUM(_xlfn.IFNA(LOOKUP(Q8,use_fish!A:A,use_fish!E:E),0),_xlfn.IFNA(LOOKUP(R8,use_fish!A:A,use_fish!E:E),0),_xlfn.IFNA(LOOKUP(S8,use_fish!A:A,use_fish!E:E),0),_xlfn.IFNA(LOOKUP(T8,use_fish!A:A,use_fish!E:E),0),_xlfn.IFNA(LOOKUP(U8,use_fish!A:A,use_fish!E:E),0),_xlfn.IFNA(LOOKUP(V8,use_fish!A:A,use_fish!E:E),0),_xlfn.IFNA(LOOKUP(W8,use_fish!A:A,use_fish!E:E),0),)</f>
        <v>1</v>
      </c>
      <c r="I8">
        <f>SUM(_xlfn.IFNA(LOOKUP(Q8,use_fish!A:A,use_fish!I:I),0),_xlfn.IFNA(LOOKUP(R8,use_fish!A:A,use_fish!I:I),0),_xlfn.IFNA(LOOKUP(S8,use_fish!A:A,use_fish!I:I),0),_xlfn.IFNA(LOOKUP(T8,use_fish!A:A,use_fish!I:I),0),_xlfn.IFNA(LOOKUP(U8,use_fish!A:A,use_fish!I:I),0),_xlfn.IFNA(LOOKUP(V8,use_fish!A:A,use_fish!I:I),0),_xlfn.IFNA(LOOKUP(W8,use_fish!A:A,use_fish!I:I),0),)</f>
        <v>1</v>
      </c>
      <c r="J8" s="3">
        <f>SUM(_xlfn.IFNA(LOOKUP(Q8,use_fish!A:A,use_fish!K:K),0),_xlfn.IFNA(LOOKUP(R8,use_fish!A:A,use_fish!K:K),0),_xlfn.IFNA(LOOKUP(S8,use_fish!A:A,use_fish!K:K),0),_xlfn.IFNA(LOOKUP(T8,use_fish!A:A,use_fish!K:K),0),_xlfn.IFNA(LOOKUP(U8,use_fish!A:A,use_fish!K:K),0),_xlfn.IFNA(LOOKUP(V8,use_fish!A:A,use_fish!K:K),0),_xlfn.IFNA(LOOKUP(W8,use_fish!A:A,use_fish!K:K),0),)</f>
        <v>0</v>
      </c>
      <c r="Q8" s="13">
        <v>1</v>
      </c>
    </row>
    <row r="9" spans="1:23" x14ac:dyDescent="0.2">
      <c r="A9">
        <v>8</v>
      </c>
      <c r="B9">
        <v>2</v>
      </c>
      <c r="C9" t="s">
        <v>160</v>
      </c>
      <c r="D9" t="s">
        <v>332</v>
      </c>
      <c r="E9" t="s">
        <v>324</v>
      </c>
      <c r="F9">
        <v>10</v>
      </c>
      <c r="H9">
        <f>SUM(_xlfn.IFNA(LOOKUP(Q9,use_fish!A:A,use_fish!E:E),0),_xlfn.IFNA(LOOKUP(R9,use_fish!A:A,use_fish!E:E),0),_xlfn.IFNA(LOOKUP(S9,use_fish!A:A,use_fish!E:E),0),_xlfn.IFNA(LOOKUP(T9,use_fish!A:A,use_fish!E:E),0),_xlfn.IFNA(LOOKUP(U9,use_fish!A:A,use_fish!E:E),0),_xlfn.IFNA(LOOKUP(V9,use_fish!A:A,use_fish!E:E),0),_xlfn.IFNA(LOOKUP(W9,use_fish!A:A,use_fish!E:E),0),)</f>
        <v>1</v>
      </c>
      <c r="I9">
        <f>SUM(_xlfn.IFNA(LOOKUP(Q9,use_fish!A:A,use_fish!I:I),0),_xlfn.IFNA(LOOKUP(R9,use_fish!A:A,use_fish!I:I),0),_xlfn.IFNA(LOOKUP(S9,use_fish!A:A,use_fish!I:I),0),_xlfn.IFNA(LOOKUP(T9,use_fish!A:A,use_fish!I:I),0),_xlfn.IFNA(LOOKUP(U9,use_fish!A:A,use_fish!I:I),0),_xlfn.IFNA(LOOKUP(V9,use_fish!A:A,use_fish!I:I),0),_xlfn.IFNA(LOOKUP(W9,use_fish!A:A,use_fish!I:I),0),)</f>
        <v>1</v>
      </c>
      <c r="J9" s="3">
        <f>SUM(_xlfn.IFNA(LOOKUP(Q9,use_fish!A:A,use_fish!K:K),0),_xlfn.IFNA(LOOKUP(R9,use_fish!A:A,use_fish!K:K),0),_xlfn.IFNA(LOOKUP(S9,use_fish!A:A,use_fish!K:K),0),_xlfn.IFNA(LOOKUP(T9,use_fish!A:A,use_fish!K:K),0),_xlfn.IFNA(LOOKUP(U9,use_fish!A:A,use_fish!K:K),0),_xlfn.IFNA(LOOKUP(V9,use_fish!A:A,use_fish!K:K),0),_xlfn.IFNA(LOOKUP(W9,use_fish!A:A,use_fish!K:K),0),)</f>
        <v>0</v>
      </c>
      <c r="Q9" s="13">
        <v>1</v>
      </c>
    </row>
    <row r="10" spans="1:23" x14ac:dyDescent="0.2">
      <c r="A10">
        <v>9</v>
      </c>
      <c r="B10">
        <v>2</v>
      </c>
      <c r="C10" t="s">
        <v>161</v>
      </c>
      <c r="D10" t="s">
        <v>333</v>
      </c>
      <c r="E10" t="s">
        <v>324</v>
      </c>
      <c r="F10">
        <v>10</v>
      </c>
      <c r="H10">
        <f>SUM(_xlfn.IFNA(LOOKUP(Q10,use_fish!A:A,use_fish!E:E),0),_xlfn.IFNA(LOOKUP(R10,use_fish!A:A,use_fish!E:E),0),_xlfn.IFNA(LOOKUP(S10,use_fish!A:A,use_fish!E:E),0),_xlfn.IFNA(LOOKUP(T10,use_fish!A:A,use_fish!E:E),0),_xlfn.IFNA(LOOKUP(U10,use_fish!A:A,use_fish!E:E),0),_xlfn.IFNA(LOOKUP(V10,use_fish!A:A,use_fish!E:E),0),_xlfn.IFNA(LOOKUP(W10,use_fish!A:A,use_fish!E:E),0),)</f>
        <v>2</v>
      </c>
      <c r="I10">
        <f>SUM(_xlfn.IFNA(LOOKUP(Q10,use_fish!A:A,use_fish!I:I),0),_xlfn.IFNA(LOOKUP(R10,use_fish!A:A,use_fish!I:I),0),_xlfn.IFNA(LOOKUP(S10,use_fish!A:A,use_fish!I:I),0),_xlfn.IFNA(LOOKUP(T10,use_fish!A:A,use_fish!I:I),0),_xlfn.IFNA(LOOKUP(U10,use_fish!A:A,use_fish!I:I),0),_xlfn.IFNA(LOOKUP(V10,use_fish!A:A,use_fish!I:I),0),_xlfn.IFNA(LOOKUP(W10,use_fish!A:A,use_fish!I:I),0),)</f>
        <v>2</v>
      </c>
      <c r="J10" s="3">
        <f>SUM(_xlfn.IFNA(LOOKUP(Q10,use_fish!A:A,use_fish!K:K),0),_xlfn.IFNA(LOOKUP(R10,use_fish!A:A,use_fish!K:K),0),_xlfn.IFNA(LOOKUP(S10,use_fish!A:A,use_fish!K:K),0),_xlfn.IFNA(LOOKUP(T10,use_fish!A:A,use_fish!K:K),0),_xlfn.IFNA(LOOKUP(U10,use_fish!A:A,use_fish!K:K),0),_xlfn.IFNA(LOOKUP(V10,use_fish!A:A,use_fish!K:K),0),_xlfn.IFNA(LOOKUP(W10,use_fish!A:A,use_fish!K:K),0),)</f>
        <v>0</v>
      </c>
      <c r="Q10" s="13">
        <v>2</v>
      </c>
    </row>
    <row r="11" spans="1:23" x14ac:dyDescent="0.2">
      <c r="A11">
        <v>10</v>
      </c>
      <c r="B11">
        <v>2</v>
      </c>
      <c r="C11" t="s">
        <v>161</v>
      </c>
      <c r="D11" t="s">
        <v>334</v>
      </c>
      <c r="E11" t="s">
        <v>324</v>
      </c>
      <c r="F11">
        <v>10</v>
      </c>
      <c r="H11">
        <f>SUM(_xlfn.IFNA(LOOKUP(Q11,use_fish!A:A,use_fish!E:E),0),_xlfn.IFNA(LOOKUP(R11,use_fish!A:A,use_fish!E:E),0),_xlfn.IFNA(LOOKUP(S11,use_fish!A:A,use_fish!E:E),0),_xlfn.IFNA(LOOKUP(T11,use_fish!A:A,use_fish!E:E),0),_xlfn.IFNA(LOOKUP(U11,use_fish!A:A,use_fish!E:E),0),_xlfn.IFNA(LOOKUP(V11,use_fish!A:A,use_fish!E:E),0),_xlfn.IFNA(LOOKUP(W11,use_fish!A:A,use_fish!E:E),0),)</f>
        <v>2</v>
      </c>
      <c r="I11">
        <f>SUM(_xlfn.IFNA(LOOKUP(Q11,use_fish!A:A,use_fish!I:I),0),_xlfn.IFNA(LOOKUP(R11,use_fish!A:A,use_fish!I:I),0),_xlfn.IFNA(LOOKUP(S11,use_fish!A:A,use_fish!I:I),0),_xlfn.IFNA(LOOKUP(T11,use_fish!A:A,use_fish!I:I),0),_xlfn.IFNA(LOOKUP(U11,use_fish!A:A,use_fish!I:I),0),_xlfn.IFNA(LOOKUP(V11,use_fish!A:A,use_fish!I:I),0),_xlfn.IFNA(LOOKUP(W11,use_fish!A:A,use_fish!I:I),0),)</f>
        <v>2</v>
      </c>
      <c r="J11" s="3">
        <f>SUM(_xlfn.IFNA(LOOKUP(Q11,use_fish!A:A,use_fish!K:K),0),_xlfn.IFNA(LOOKUP(R11,use_fish!A:A,use_fish!K:K),0),_xlfn.IFNA(LOOKUP(S11,use_fish!A:A,use_fish!K:K),0),_xlfn.IFNA(LOOKUP(T11,use_fish!A:A,use_fish!K:K),0),_xlfn.IFNA(LOOKUP(U11,use_fish!A:A,use_fish!K:K),0),_xlfn.IFNA(LOOKUP(V11,use_fish!A:A,use_fish!K:K),0),_xlfn.IFNA(LOOKUP(W11,use_fish!A:A,use_fish!K:K),0),)</f>
        <v>0</v>
      </c>
      <c r="Q11" s="13">
        <v>2</v>
      </c>
    </row>
    <row r="12" spans="1:23" x14ac:dyDescent="0.2">
      <c r="A12">
        <v>11</v>
      </c>
      <c r="B12">
        <v>2</v>
      </c>
      <c r="C12" t="s">
        <v>164</v>
      </c>
      <c r="D12" t="s">
        <v>333</v>
      </c>
      <c r="E12" t="s">
        <v>324</v>
      </c>
      <c r="F12">
        <v>10</v>
      </c>
      <c r="H12">
        <f>SUM(_xlfn.IFNA(LOOKUP(Q12,use_fish!A:A,use_fish!E:E),0),_xlfn.IFNA(LOOKUP(R12,use_fish!A:A,use_fish!E:E),0),_xlfn.IFNA(LOOKUP(S12,use_fish!A:A,use_fish!E:E),0),_xlfn.IFNA(LOOKUP(T12,use_fish!A:A,use_fish!E:E),0),_xlfn.IFNA(LOOKUP(U12,use_fish!A:A,use_fish!E:E),0),_xlfn.IFNA(LOOKUP(V12,use_fish!A:A,use_fish!E:E),0),_xlfn.IFNA(LOOKUP(W12,use_fish!A:A,use_fish!E:E),0),)</f>
        <v>5</v>
      </c>
      <c r="I12">
        <f>SUM(_xlfn.IFNA(LOOKUP(Q12,use_fish!A:A,use_fish!I:I),0),_xlfn.IFNA(LOOKUP(R12,use_fish!A:A,use_fish!I:I),0),_xlfn.IFNA(LOOKUP(S12,use_fish!A:A,use_fish!I:I),0),_xlfn.IFNA(LOOKUP(T12,use_fish!A:A,use_fish!I:I),0),_xlfn.IFNA(LOOKUP(U12,use_fish!A:A,use_fish!I:I),0),_xlfn.IFNA(LOOKUP(V12,use_fish!A:A,use_fish!I:I),0),_xlfn.IFNA(LOOKUP(W12,use_fish!A:A,use_fish!I:I),0),)</f>
        <v>5</v>
      </c>
      <c r="J12" s="3">
        <f>SUM(_xlfn.IFNA(LOOKUP(Q12,use_fish!A:A,use_fish!K:K),0),_xlfn.IFNA(LOOKUP(R12,use_fish!A:A,use_fish!K:K),0),_xlfn.IFNA(LOOKUP(S12,use_fish!A:A,use_fish!K:K),0),_xlfn.IFNA(LOOKUP(T12,use_fish!A:A,use_fish!K:K),0),_xlfn.IFNA(LOOKUP(U12,use_fish!A:A,use_fish!K:K),0),_xlfn.IFNA(LOOKUP(V12,use_fish!A:A,use_fish!K:K),0),_xlfn.IFNA(LOOKUP(W12,use_fish!A:A,use_fish!K:K),0),)</f>
        <v>0</v>
      </c>
      <c r="Q12" s="13">
        <v>3</v>
      </c>
    </row>
    <row r="13" spans="1:23" x14ac:dyDescent="0.2">
      <c r="A13">
        <v>12</v>
      </c>
      <c r="B13">
        <v>2</v>
      </c>
      <c r="C13" t="s">
        <v>165</v>
      </c>
      <c r="D13" t="s">
        <v>333</v>
      </c>
      <c r="E13" t="s">
        <v>324</v>
      </c>
      <c r="F13">
        <v>20</v>
      </c>
      <c r="H13">
        <f>SUM(_xlfn.IFNA(LOOKUP(Q13,use_fish!A:A,use_fish!E:E),0),_xlfn.IFNA(LOOKUP(R13,use_fish!A:A,use_fish!E:E),0),_xlfn.IFNA(LOOKUP(S13,use_fish!A:A,use_fish!E:E),0),_xlfn.IFNA(LOOKUP(T13,use_fish!A:A,use_fish!E:E),0),_xlfn.IFNA(LOOKUP(U13,use_fish!A:A,use_fish!E:E),0),_xlfn.IFNA(LOOKUP(V13,use_fish!A:A,use_fish!E:E),0),_xlfn.IFNA(LOOKUP(W13,use_fish!A:A,use_fish!E:E),0),)</f>
        <v>8</v>
      </c>
      <c r="I13">
        <f>SUM(_xlfn.IFNA(LOOKUP(Q13,use_fish!A:A,use_fish!I:I),0),_xlfn.IFNA(LOOKUP(R13,use_fish!A:A,use_fish!I:I),0),_xlfn.IFNA(LOOKUP(S13,use_fish!A:A,use_fish!I:I),0),_xlfn.IFNA(LOOKUP(T13,use_fish!A:A,use_fish!I:I),0),_xlfn.IFNA(LOOKUP(U13,use_fish!A:A,use_fish!I:I),0),_xlfn.IFNA(LOOKUP(V13,use_fish!A:A,use_fish!I:I),0),_xlfn.IFNA(LOOKUP(W13,use_fish!A:A,use_fish!I:I),0),)</f>
        <v>8</v>
      </c>
      <c r="J13" s="3">
        <f>SUM(_xlfn.IFNA(LOOKUP(Q13,use_fish!A:A,use_fish!K:K),0),_xlfn.IFNA(LOOKUP(R13,use_fish!A:A,use_fish!K:K),0),_xlfn.IFNA(LOOKUP(S13,use_fish!A:A,use_fish!K:K),0),_xlfn.IFNA(LOOKUP(T13,use_fish!A:A,use_fish!K:K),0),_xlfn.IFNA(LOOKUP(U13,use_fish!A:A,use_fish!K:K),0),_xlfn.IFNA(LOOKUP(V13,use_fish!A:A,use_fish!K:K),0),_xlfn.IFNA(LOOKUP(W13,use_fish!A:A,use_fish!K:K),0),)</f>
        <v>0</v>
      </c>
      <c r="Q13" s="13">
        <v>4</v>
      </c>
    </row>
    <row r="14" spans="1:23" x14ac:dyDescent="0.2">
      <c r="A14">
        <v>13</v>
      </c>
      <c r="B14">
        <v>2</v>
      </c>
      <c r="C14" t="s">
        <v>166</v>
      </c>
      <c r="D14" t="s">
        <v>333</v>
      </c>
      <c r="E14" t="s">
        <v>324</v>
      </c>
      <c r="F14">
        <v>20</v>
      </c>
      <c r="H14">
        <f>SUM(_xlfn.IFNA(LOOKUP(Q14,use_fish!A:A,use_fish!E:E),0),_xlfn.IFNA(LOOKUP(R14,use_fish!A:A,use_fish!E:E),0),_xlfn.IFNA(LOOKUP(S14,use_fish!A:A,use_fish!E:E),0),_xlfn.IFNA(LOOKUP(T14,use_fish!A:A,use_fish!E:E),0),_xlfn.IFNA(LOOKUP(U14,use_fish!A:A,use_fish!E:E),0),_xlfn.IFNA(LOOKUP(V14,use_fish!A:A,use_fish!E:E),0),_xlfn.IFNA(LOOKUP(W14,use_fish!A:A,use_fish!E:E),0),)</f>
        <v>15</v>
      </c>
      <c r="I14">
        <f>SUM(_xlfn.IFNA(LOOKUP(Q14,use_fish!A:A,use_fish!I:I),0),_xlfn.IFNA(LOOKUP(R14,use_fish!A:A,use_fish!I:I),0),_xlfn.IFNA(LOOKUP(S14,use_fish!A:A,use_fish!I:I),0),_xlfn.IFNA(LOOKUP(T14,use_fish!A:A,use_fish!I:I),0),_xlfn.IFNA(LOOKUP(U14,use_fish!A:A,use_fish!I:I),0),_xlfn.IFNA(LOOKUP(V14,use_fish!A:A,use_fish!I:I),0),_xlfn.IFNA(LOOKUP(W14,use_fish!A:A,use_fish!I:I),0),)</f>
        <v>15</v>
      </c>
      <c r="J14" s="3">
        <f>SUM(_xlfn.IFNA(LOOKUP(Q14,use_fish!A:A,use_fish!K:K),0),_xlfn.IFNA(LOOKUP(R14,use_fish!A:A,use_fish!K:K),0),_xlfn.IFNA(LOOKUP(S14,use_fish!A:A,use_fish!K:K),0),_xlfn.IFNA(LOOKUP(T14,use_fish!A:A,use_fish!K:K),0),_xlfn.IFNA(LOOKUP(U14,use_fish!A:A,use_fish!K:K),0),_xlfn.IFNA(LOOKUP(V14,use_fish!A:A,use_fish!K:K),0),_xlfn.IFNA(LOOKUP(W14,use_fish!A:A,use_fish!K:K),0),)</f>
        <v>0</v>
      </c>
      <c r="Q14" s="13">
        <v>5</v>
      </c>
    </row>
    <row r="15" spans="1:23" x14ac:dyDescent="0.2">
      <c r="A15">
        <v>14</v>
      </c>
      <c r="B15">
        <v>2</v>
      </c>
      <c r="C15" t="s">
        <v>167</v>
      </c>
      <c r="D15" t="s">
        <v>333</v>
      </c>
      <c r="E15" t="s">
        <v>336</v>
      </c>
      <c r="F15">
        <v>20</v>
      </c>
      <c r="H15">
        <f>SUM(_xlfn.IFNA(LOOKUP(Q15,use_fish!A:A,use_fish!E:E),0),_xlfn.IFNA(LOOKUP(R15,use_fish!A:A,use_fish!E:E),0),_xlfn.IFNA(LOOKUP(S15,use_fish!A:A,use_fish!E:E),0),_xlfn.IFNA(LOOKUP(T15,use_fish!A:A,use_fish!E:E),0),_xlfn.IFNA(LOOKUP(U15,use_fish!A:A,use_fish!E:E),0),_xlfn.IFNA(LOOKUP(V15,use_fish!A:A,use_fish!E:E),0),_xlfn.IFNA(LOOKUP(W15,use_fish!A:A,use_fish!E:E),0),)</f>
        <v>20</v>
      </c>
      <c r="I15">
        <f>SUM(_xlfn.IFNA(LOOKUP(Q15,use_fish!A:A,use_fish!I:I),0),_xlfn.IFNA(LOOKUP(R15,use_fish!A:A,use_fish!I:I),0),_xlfn.IFNA(LOOKUP(S15,use_fish!A:A,use_fish!I:I),0),_xlfn.IFNA(LOOKUP(T15,use_fish!A:A,use_fish!I:I),0),_xlfn.IFNA(LOOKUP(U15,use_fish!A:A,use_fish!I:I),0),_xlfn.IFNA(LOOKUP(V15,use_fish!A:A,use_fish!I:I),0),_xlfn.IFNA(LOOKUP(W15,use_fish!A:A,use_fish!I:I),0),)</f>
        <v>20</v>
      </c>
      <c r="J15" s="3">
        <f>SUM(_xlfn.IFNA(LOOKUP(Q15,use_fish!A:A,use_fish!K:K),0),_xlfn.IFNA(LOOKUP(R15,use_fish!A:A,use_fish!K:K),0),_xlfn.IFNA(LOOKUP(S15,use_fish!A:A,use_fish!K:K),0),_xlfn.IFNA(LOOKUP(T15,use_fish!A:A,use_fish!K:K),0),_xlfn.IFNA(LOOKUP(U15,use_fish!A:A,use_fish!K:K),0),_xlfn.IFNA(LOOKUP(V15,use_fish!A:A,use_fish!K:K),0),_xlfn.IFNA(LOOKUP(W15,use_fish!A:A,use_fish!K:K),0),)</f>
        <v>0</v>
      </c>
      <c r="Q15" s="13">
        <v>6</v>
      </c>
    </row>
    <row r="16" spans="1:23" x14ac:dyDescent="0.2">
      <c r="A16">
        <v>15</v>
      </c>
      <c r="B16">
        <v>2</v>
      </c>
      <c r="C16" t="s">
        <v>168</v>
      </c>
      <c r="D16" t="s">
        <v>333</v>
      </c>
      <c r="E16" t="s">
        <v>324</v>
      </c>
      <c r="F16">
        <v>20</v>
      </c>
      <c r="H16">
        <f>SUM(_xlfn.IFNA(LOOKUP(Q16,use_fish!A:A,use_fish!E:E),0),_xlfn.IFNA(LOOKUP(R16,use_fish!A:A,use_fish!E:E),0),_xlfn.IFNA(LOOKUP(S16,use_fish!A:A,use_fish!E:E),0),_xlfn.IFNA(LOOKUP(T16,use_fish!A:A,use_fish!E:E),0),_xlfn.IFNA(LOOKUP(U16,use_fish!A:A,use_fish!E:E),0),_xlfn.IFNA(LOOKUP(V16,use_fish!A:A,use_fish!E:E),0),_xlfn.IFNA(LOOKUP(W16,use_fish!A:A,use_fish!E:E),0),)</f>
        <v>30</v>
      </c>
      <c r="I16">
        <f>SUM(_xlfn.IFNA(LOOKUP(Q16,use_fish!A:A,use_fish!I:I),0),_xlfn.IFNA(LOOKUP(R16,use_fish!A:A,use_fish!I:I),0),_xlfn.IFNA(LOOKUP(S16,use_fish!A:A,use_fish!I:I),0),_xlfn.IFNA(LOOKUP(T16,use_fish!A:A,use_fish!I:I),0),_xlfn.IFNA(LOOKUP(U16,use_fish!A:A,use_fish!I:I),0),_xlfn.IFNA(LOOKUP(V16,use_fish!A:A,use_fish!I:I),0),_xlfn.IFNA(LOOKUP(W16,use_fish!A:A,use_fish!I:I),0),)</f>
        <v>30</v>
      </c>
      <c r="J16" s="3">
        <f>SUM(_xlfn.IFNA(LOOKUP(Q16,use_fish!A:A,use_fish!K:K),0),_xlfn.IFNA(LOOKUP(R16,use_fish!A:A,use_fish!K:K),0),_xlfn.IFNA(LOOKUP(S16,use_fish!A:A,use_fish!K:K),0),_xlfn.IFNA(LOOKUP(T16,use_fish!A:A,use_fish!K:K),0),_xlfn.IFNA(LOOKUP(U16,use_fish!A:A,use_fish!K:K),0),_xlfn.IFNA(LOOKUP(V16,use_fish!A:A,use_fish!K:K),0),_xlfn.IFNA(LOOKUP(W16,use_fish!A:A,use_fish!K:K),0),)</f>
        <v>0</v>
      </c>
      <c r="Q16" s="13">
        <v>7</v>
      </c>
    </row>
    <row r="17" spans="1:17" x14ac:dyDescent="0.2">
      <c r="A17">
        <v>16</v>
      </c>
      <c r="B17">
        <v>2</v>
      </c>
      <c r="C17" t="s">
        <v>169</v>
      </c>
      <c r="D17" t="s">
        <v>161</v>
      </c>
      <c r="E17" t="s">
        <v>324</v>
      </c>
      <c r="F17">
        <v>20</v>
      </c>
      <c r="H17">
        <f>SUM(_xlfn.IFNA(LOOKUP(Q17,use_fish!A:A,use_fish!E:E),0),_xlfn.IFNA(LOOKUP(R17,use_fish!A:A,use_fish!E:E),0),_xlfn.IFNA(LOOKUP(S17,use_fish!A:A,use_fish!E:E),0),_xlfn.IFNA(LOOKUP(T17,use_fish!A:A,use_fish!E:E),0),_xlfn.IFNA(LOOKUP(U17,use_fish!A:A,use_fish!E:E),0),_xlfn.IFNA(LOOKUP(V17,use_fish!A:A,use_fish!E:E),0),_xlfn.IFNA(LOOKUP(W17,use_fish!A:A,use_fish!E:E),0),)</f>
        <v>40</v>
      </c>
      <c r="I17">
        <f>SUM(_xlfn.IFNA(LOOKUP(Q17,use_fish!A:A,use_fish!I:I),0),_xlfn.IFNA(LOOKUP(R17,use_fish!A:A,use_fish!I:I),0),_xlfn.IFNA(LOOKUP(S17,use_fish!A:A,use_fish!I:I),0),_xlfn.IFNA(LOOKUP(T17,use_fish!A:A,use_fish!I:I),0),_xlfn.IFNA(LOOKUP(U17,use_fish!A:A,use_fish!I:I),0),_xlfn.IFNA(LOOKUP(V17,use_fish!A:A,use_fish!I:I),0),_xlfn.IFNA(LOOKUP(W17,use_fish!A:A,use_fish!I:I),0),)</f>
        <v>40</v>
      </c>
      <c r="J17" s="3">
        <f>SUM(_xlfn.IFNA(LOOKUP(Q17,use_fish!A:A,use_fish!K:K),0),_xlfn.IFNA(LOOKUP(R17,use_fish!A:A,use_fish!K:K),0),_xlfn.IFNA(LOOKUP(S17,use_fish!A:A,use_fish!K:K),0),_xlfn.IFNA(LOOKUP(T17,use_fish!A:A,use_fish!K:K),0),_xlfn.IFNA(LOOKUP(U17,use_fish!A:A,use_fish!K:K),0),_xlfn.IFNA(LOOKUP(V17,use_fish!A:A,use_fish!K:K),0),_xlfn.IFNA(LOOKUP(W17,use_fish!A:A,use_fish!K:K),0),)</f>
        <v>0</v>
      </c>
      <c r="Q17" s="13">
        <v>8</v>
      </c>
    </row>
    <row r="18" spans="1:17" x14ac:dyDescent="0.2">
      <c r="A18">
        <v>17</v>
      </c>
      <c r="B18">
        <v>2</v>
      </c>
      <c r="C18" t="s">
        <v>170</v>
      </c>
      <c r="D18" t="s">
        <v>333</v>
      </c>
      <c r="E18" t="s">
        <v>324</v>
      </c>
      <c r="F18">
        <v>20</v>
      </c>
      <c r="H18">
        <f>SUM(_xlfn.IFNA(LOOKUP(Q18,use_fish!A:A,use_fish!E:E),0),_xlfn.IFNA(LOOKUP(R18,use_fish!A:A,use_fish!E:E),0),_xlfn.IFNA(LOOKUP(S18,use_fish!A:A,use_fish!E:E),0),_xlfn.IFNA(LOOKUP(T18,use_fish!A:A,use_fish!E:E),0),_xlfn.IFNA(LOOKUP(U18,use_fish!A:A,use_fish!E:E),0),_xlfn.IFNA(LOOKUP(V18,use_fish!A:A,use_fish!E:E),0),_xlfn.IFNA(LOOKUP(W18,use_fish!A:A,use_fish!E:E),0),)</f>
        <v>50</v>
      </c>
      <c r="I18">
        <f>SUM(_xlfn.IFNA(LOOKUP(Q18,use_fish!A:A,use_fish!I:I),0),_xlfn.IFNA(LOOKUP(R18,use_fish!A:A,use_fish!I:I),0),_xlfn.IFNA(LOOKUP(S18,use_fish!A:A,use_fish!I:I),0),_xlfn.IFNA(LOOKUP(T18,use_fish!A:A,use_fish!I:I),0),_xlfn.IFNA(LOOKUP(U18,use_fish!A:A,use_fish!I:I),0),_xlfn.IFNA(LOOKUP(V18,use_fish!A:A,use_fish!I:I),0),_xlfn.IFNA(LOOKUP(W18,use_fish!A:A,use_fish!I:I),0),)</f>
        <v>50</v>
      </c>
      <c r="J18" s="3">
        <f>SUM(_xlfn.IFNA(LOOKUP(Q18,use_fish!A:A,use_fish!K:K),0),_xlfn.IFNA(LOOKUP(R18,use_fish!A:A,use_fish!K:K),0),_xlfn.IFNA(LOOKUP(S18,use_fish!A:A,use_fish!K:K),0),_xlfn.IFNA(LOOKUP(T18,use_fish!A:A,use_fish!K:K),0),_xlfn.IFNA(LOOKUP(U18,use_fish!A:A,use_fish!K:K),0),_xlfn.IFNA(LOOKUP(V18,use_fish!A:A,use_fish!K:K),0),_xlfn.IFNA(LOOKUP(W18,use_fish!A:A,use_fish!K:K),0),)</f>
        <v>0</v>
      </c>
      <c r="Q18" s="13">
        <v>9</v>
      </c>
    </row>
    <row r="19" spans="1:17" x14ac:dyDescent="0.2">
      <c r="A19">
        <v>18</v>
      </c>
      <c r="B19">
        <v>1</v>
      </c>
      <c r="C19" t="s">
        <v>171</v>
      </c>
      <c r="E19" t="s">
        <v>324</v>
      </c>
      <c r="H19">
        <f>SUM(_xlfn.IFNA(LOOKUP(Q19,use_fish!A:A,use_fish!E:E),0),_xlfn.IFNA(LOOKUP(R19,use_fish!A:A,use_fish!E:E),0),_xlfn.IFNA(LOOKUP(S19,use_fish!A:A,use_fish!E:E),0),_xlfn.IFNA(LOOKUP(T19,use_fish!A:A,use_fish!E:E),0),_xlfn.IFNA(LOOKUP(U19,use_fish!A:A,use_fish!E:E),0),_xlfn.IFNA(LOOKUP(V19,use_fish!A:A,use_fish!E:E),0),_xlfn.IFNA(LOOKUP(W19,use_fish!A:A,use_fish!E:E),0),)</f>
        <v>8</v>
      </c>
      <c r="I19">
        <f>SUM(_xlfn.IFNA(LOOKUP(Q19,use_fish!A:A,use_fish!I:I),0),_xlfn.IFNA(LOOKUP(R19,use_fish!A:A,use_fish!I:I),0),_xlfn.IFNA(LOOKUP(S19,use_fish!A:A,use_fish!I:I),0),_xlfn.IFNA(LOOKUP(T19,use_fish!A:A,use_fish!I:I),0),_xlfn.IFNA(LOOKUP(U19,use_fish!A:A,use_fish!I:I),0),_xlfn.IFNA(LOOKUP(V19,use_fish!A:A,use_fish!I:I),0),_xlfn.IFNA(LOOKUP(W19,use_fish!A:A,use_fish!I:I),0),)</f>
        <v>8</v>
      </c>
      <c r="J19" s="3">
        <f>SUM(_xlfn.IFNA(LOOKUP(Q19,use_fish!A:A,use_fish!K:K),0),_xlfn.IFNA(LOOKUP(R19,use_fish!A:A,use_fish!K:K),0),_xlfn.IFNA(LOOKUP(S19,use_fish!A:A,use_fish!K:K),0),_xlfn.IFNA(LOOKUP(T19,use_fish!A:A,use_fish!K:K),0),_xlfn.IFNA(LOOKUP(U19,use_fish!A:A,use_fish!K:K),0),_xlfn.IFNA(LOOKUP(V19,use_fish!A:A,use_fish!K:K),0),_xlfn.IFNA(LOOKUP(W19,use_fish!A:A,use_fish!K:K),0),)</f>
        <v>0</v>
      </c>
      <c r="Q19" s="13">
        <v>4</v>
      </c>
    </row>
    <row r="20" spans="1:17" x14ac:dyDescent="0.2">
      <c r="A20">
        <v>19</v>
      </c>
      <c r="B20">
        <v>1</v>
      </c>
      <c r="C20" t="s">
        <v>166</v>
      </c>
      <c r="E20" t="s">
        <v>324</v>
      </c>
      <c r="H20">
        <f>SUM(_xlfn.IFNA(LOOKUP(Q20,use_fish!A:A,use_fish!E:E),0),_xlfn.IFNA(LOOKUP(R20,use_fish!A:A,use_fish!E:E),0),_xlfn.IFNA(LOOKUP(S20,use_fish!A:A,use_fish!E:E),0),_xlfn.IFNA(LOOKUP(T20,use_fish!A:A,use_fish!E:E),0),_xlfn.IFNA(LOOKUP(U20,use_fish!A:A,use_fish!E:E),0),_xlfn.IFNA(LOOKUP(V20,use_fish!A:A,use_fish!E:E),0),_xlfn.IFNA(LOOKUP(W20,use_fish!A:A,use_fish!E:E),0),)</f>
        <v>15</v>
      </c>
      <c r="I20">
        <f>SUM(_xlfn.IFNA(LOOKUP(Q20,use_fish!A:A,use_fish!I:I),0),_xlfn.IFNA(LOOKUP(R20,use_fish!A:A,use_fish!I:I),0),_xlfn.IFNA(LOOKUP(S20,use_fish!A:A,use_fish!I:I),0),_xlfn.IFNA(LOOKUP(T20,use_fish!A:A,use_fish!I:I),0),_xlfn.IFNA(LOOKUP(U20,use_fish!A:A,use_fish!I:I),0),_xlfn.IFNA(LOOKUP(V20,use_fish!A:A,use_fish!I:I),0),_xlfn.IFNA(LOOKUP(W20,use_fish!A:A,use_fish!I:I),0),)</f>
        <v>15</v>
      </c>
      <c r="J20" s="3">
        <f>SUM(_xlfn.IFNA(LOOKUP(Q20,use_fish!A:A,use_fish!K:K),0),_xlfn.IFNA(LOOKUP(R20,use_fish!A:A,use_fish!K:K),0),_xlfn.IFNA(LOOKUP(S20,use_fish!A:A,use_fish!K:K),0),_xlfn.IFNA(LOOKUP(T20,use_fish!A:A,use_fish!K:K),0),_xlfn.IFNA(LOOKUP(U20,use_fish!A:A,use_fish!K:K),0),_xlfn.IFNA(LOOKUP(V20,use_fish!A:A,use_fish!K:K),0),_xlfn.IFNA(LOOKUP(W20,use_fish!A:A,use_fish!K:K),0),)</f>
        <v>0</v>
      </c>
      <c r="Q20" s="13">
        <v>5</v>
      </c>
    </row>
    <row r="21" spans="1:17" x14ac:dyDescent="0.2">
      <c r="A21">
        <v>20</v>
      </c>
      <c r="B21">
        <v>1</v>
      </c>
      <c r="C21" t="s">
        <v>167</v>
      </c>
      <c r="E21" t="s">
        <v>324</v>
      </c>
      <c r="H21">
        <f>SUM(_xlfn.IFNA(LOOKUP(Q21,use_fish!A:A,use_fish!E:E),0),_xlfn.IFNA(LOOKUP(R21,use_fish!A:A,use_fish!E:E),0),_xlfn.IFNA(LOOKUP(S21,use_fish!A:A,use_fish!E:E),0),_xlfn.IFNA(LOOKUP(T21,use_fish!A:A,use_fish!E:E),0),_xlfn.IFNA(LOOKUP(U21,use_fish!A:A,use_fish!E:E),0),_xlfn.IFNA(LOOKUP(V21,use_fish!A:A,use_fish!E:E),0),_xlfn.IFNA(LOOKUP(W21,use_fish!A:A,use_fish!E:E),0),)</f>
        <v>20</v>
      </c>
      <c r="I21">
        <f>SUM(_xlfn.IFNA(LOOKUP(Q21,use_fish!A:A,use_fish!I:I),0),_xlfn.IFNA(LOOKUP(R21,use_fish!A:A,use_fish!I:I),0),_xlfn.IFNA(LOOKUP(S21,use_fish!A:A,use_fish!I:I),0),_xlfn.IFNA(LOOKUP(T21,use_fish!A:A,use_fish!I:I),0),_xlfn.IFNA(LOOKUP(U21,use_fish!A:A,use_fish!I:I),0),_xlfn.IFNA(LOOKUP(V21,use_fish!A:A,use_fish!I:I),0),_xlfn.IFNA(LOOKUP(W21,use_fish!A:A,use_fish!I:I),0),)</f>
        <v>20</v>
      </c>
      <c r="J21" s="3">
        <f>SUM(_xlfn.IFNA(LOOKUP(Q21,use_fish!A:A,use_fish!K:K),0),_xlfn.IFNA(LOOKUP(R21,use_fish!A:A,use_fish!K:K),0),_xlfn.IFNA(LOOKUP(S21,use_fish!A:A,use_fish!K:K),0),_xlfn.IFNA(LOOKUP(T21,use_fish!A:A,use_fish!K:K),0),_xlfn.IFNA(LOOKUP(U21,use_fish!A:A,use_fish!K:K),0),_xlfn.IFNA(LOOKUP(V21,use_fish!A:A,use_fish!K:K),0),_xlfn.IFNA(LOOKUP(W21,use_fish!A:A,use_fish!K:K),0),)</f>
        <v>0</v>
      </c>
      <c r="Q21" s="13">
        <v>6</v>
      </c>
    </row>
    <row r="22" spans="1:17" x14ac:dyDescent="0.2">
      <c r="A22">
        <v>21</v>
      </c>
      <c r="B22">
        <v>1</v>
      </c>
      <c r="C22" t="s">
        <v>168</v>
      </c>
      <c r="E22" t="s">
        <v>324</v>
      </c>
      <c r="H22">
        <f>SUM(_xlfn.IFNA(LOOKUP(Q22,use_fish!A:A,use_fish!E:E),0),_xlfn.IFNA(LOOKUP(R22,use_fish!A:A,use_fish!E:E),0),_xlfn.IFNA(LOOKUP(S22,use_fish!A:A,use_fish!E:E),0),_xlfn.IFNA(LOOKUP(T22,use_fish!A:A,use_fish!E:E),0),_xlfn.IFNA(LOOKUP(U22,use_fish!A:A,use_fish!E:E),0),_xlfn.IFNA(LOOKUP(V22,use_fish!A:A,use_fish!E:E),0),_xlfn.IFNA(LOOKUP(W22,use_fish!A:A,use_fish!E:E),0),)</f>
        <v>30</v>
      </c>
      <c r="I22">
        <f>SUM(_xlfn.IFNA(LOOKUP(Q22,use_fish!A:A,use_fish!I:I),0),_xlfn.IFNA(LOOKUP(R22,use_fish!A:A,use_fish!I:I),0),_xlfn.IFNA(LOOKUP(S22,use_fish!A:A,use_fish!I:I),0),_xlfn.IFNA(LOOKUP(T22,use_fish!A:A,use_fish!I:I),0),_xlfn.IFNA(LOOKUP(U22,use_fish!A:A,use_fish!I:I),0),_xlfn.IFNA(LOOKUP(V22,use_fish!A:A,use_fish!I:I),0),_xlfn.IFNA(LOOKUP(W22,use_fish!A:A,use_fish!I:I),0),)</f>
        <v>30</v>
      </c>
      <c r="J22" s="3">
        <f>SUM(_xlfn.IFNA(LOOKUP(Q22,use_fish!A:A,use_fish!K:K),0),_xlfn.IFNA(LOOKUP(R22,use_fish!A:A,use_fish!K:K),0),_xlfn.IFNA(LOOKUP(S22,use_fish!A:A,use_fish!K:K),0),_xlfn.IFNA(LOOKUP(T22,use_fish!A:A,use_fish!K:K),0),_xlfn.IFNA(LOOKUP(U22,use_fish!A:A,use_fish!K:K),0),_xlfn.IFNA(LOOKUP(V22,use_fish!A:A,use_fish!K:K),0),_xlfn.IFNA(LOOKUP(W22,use_fish!A:A,use_fish!K:K),0),)</f>
        <v>0</v>
      </c>
      <c r="Q22" s="13">
        <v>7</v>
      </c>
    </row>
    <row r="23" spans="1:17" x14ac:dyDescent="0.2">
      <c r="A23">
        <v>22</v>
      </c>
      <c r="B23">
        <v>1</v>
      </c>
      <c r="C23" t="s">
        <v>169</v>
      </c>
      <c r="E23" t="s">
        <v>324</v>
      </c>
      <c r="H23">
        <f>SUM(_xlfn.IFNA(LOOKUP(Q23,use_fish!A:A,use_fish!E:E),0),_xlfn.IFNA(LOOKUP(R23,use_fish!A:A,use_fish!E:E),0),_xlfn.IFNA(LOOKUP(S23,use_fish!A:A,use_fish!E:E),0),_xlfn.IFNA(LOOKUP(T23,use_fish!A:A,use_fish!E:E),0),_xlfn.IFNA(LOOKUP(U23,use_fish!A:A,use_fish!E:E),0),_xlfn.IFNA(LOOKUP(V23,use_fish!A:A,use_fish!E:E),0),_xlfn.IFNA(LOOKUP(W23,use_fish!A:A,use_fish!E:E),0),)</f>
        <v>40</v>
      </c>
      <c r="I23">
        <f>SUM(_xlfn.IFNA(LOOKUP(Q23,use_fish!A:A,use_fish!I:I),0),_xlfn.IFNA(LOOKUP(R23,use_fish!A:A,use_fish!I:I),0),_xlfn.IFNA(LOOKUP(S23,use_fish!A:A,use_fish!I:I),0),_xlfn.IFNA(LOOKUP(T23,use_fish!A:A,use_fish!I:I),0),_xlfn.IFNA(LOOKUP(U23,use_fish!A:A,use_fish!I:I),0),_xlfn.IFNA(LOOKUP(V23,use_fish!A:A,use_fish!I:I),0),_xlfn.IFNA(LOOKUP(W23,use_fish!A:A,use_fish!I:I),0),)</f>
        <v>40</v>
      </c>
      <c r="J23" s="3">
        <f>SUM(_xlfn.IFNA(LOOKUP(Q23,use_fish!A:A,use_fish!K:K),0),_xlfn.IFNA(LOOKUP(R23,use_fish!A:A,use_fish!K:K),0),_xlfn.IFNA(LOOKUP(S23,use_fish!A:A,use_fish!K:K),0),_xlfn.IFNA(LOOKUP(T23,use_fish!A:A,use_fish!K:K),0),_xlfn.IFNA(LOOKUP(U23,use_fish!A:A,use_fish!K:K),0),_xlfn.IFNA(LOOKUP(V23,use_fish!A:A,use_fish!K:K),0),_xlfn.IFNA(LOOKUP(W23,use_fish!A:A,use_fish!K:K),0),)</f>
        <v>0</v>
      </c>
      <c r="Q23" s="13">
        <v>8</v>
      </c>
    </row>
    <row r="24" spans="1:17" x14ac:dyDescent="0.2">
      <c r="A24">
        <v>23</v>
      </c>
      <c r="B24">
        <v>1</v>
      </c>
      <c r="C24" t="s">
        <v>170</v>
      </c>
      <c r="E24" t="s">
        <v>324</v>
      </c>
      <c r="H24">
        <f>SUM(_xlfn.IFNA(LOOKUP(Q24,use_fish!A:A,use_fish!E:E),0),_xlfn.IFNA(LOOKUP(R24,use_fish!A:A,use_fish!E:E),0),_xlfn.IFNA(LOOKUP(S24,use_fish!A:A,use_fish!E:E),0),_xlfn.IFNA(LOOKUP(T24,use_fish!A:A,use_fish!E:E),0),_xlfn.IFNA(LOOKUP(U24,use_fish!A:A,use_fish!E:E),0),_xlfn.IFNA(LOOKUP(V24,use_fish!A:A,use_fish!E:E),0),_xlfn.IFNA(LOOKUP(W24,use_fish!A:A,use_fish!E:E),0),)</f>
        <v>50</v>
      </c>
      <c r="I24">
        <f>SUM(_xlfn.IFNA(LOOKUP(Q24,use_fish!A:A,use_fish!I:I),0),_xlfn.IFNA(LOOKUP(R24,use_fish!A:A,use_fish!I:I),0),_xlfn.IFNA(LOOKUP(S24,use_fish!A:A,use_fish!I:I),0),_xlfn.IFNA(LOOKUP(T24,use_fish!A:A,use_fish!I:I),0),_xlfn.IFNA(LOOKUP(U24,use_fish!A:A,use_fish!I:I),0),_xlfn.IFNA(LOOKUP(V24,use_fish!A:A,use_fish!I:I),0),_xlfn.IFNA(LOOKUP(W24,use_fish!A:A,use_fish!I:I),0),)</f>
        <v>50</v>
      </c>
      <c r="J24" s="3">
        <f>SUM(_xlfn.IFNA(LOOKUP(Q24,use_fish!A:A,use_fish!K:K),0),_xlfn.IFNA(LOOKUP(R24,use_fish!A:A,use_fish!K:K),0),_xlfn.IFNA(LOOKUP(S24,use_fish!A:A,use_fish!K:K),0),_xlfn.IFNA(LOOKUP(T24,use_fish!A:A,use_fish!K:K),0),_xlfn.IFNA(LOOKUP(U24,use_fish!A:A,use_fish!K:K),0),_xlfn.IFNA(LOOKUP(V24,use_fish!A:A,use_fish!K:K),0),_xlfn.IFNA(LOOKUP(W24,use_fish!A:A,use_fish!K:K),0),)</f>
        <v>0</v>
      </c>
      <c r="Q24" s="13">
        <v>9</v>
      </c>
    </row>
    <row r="25" spans="1:17" x14ac:dyDescent="0.2">
      <c r="A25">
        <v>24</v>
      </c>
      <c r="B25">
        <v>1</v>
      </c>
      <c r="C25" t="s">
        <v>172</v>
      </c>
      <c r="H25">
        <f>SUM(_xlfn.IFNA(LOOKUP(Q25,use_fish!A:A,use_fish!E:E),0),_xlfn.IFNA(LOOKUP(R25,use_fish!A:A,use_fish!E:E),0),_xlfn.IFNA(LOOKUP(S25,use_fish!A:A,use_fish!E:E),0),_xlfn.IFNA(LOOKUP(T25,use_fish!A:A,use_fish!E:E),0),_xlfn.IFNA(LOOKUP(U25,use_fish!A:A,use_fish!E:E),0),_xlfn.IFNA(LOOKUP(V25,use_fish!A:A,use_fish!E:E),0),_xlfn.IFNA(LOOKUP(W25,use_fish!A:A,use_fish!E:E),0),)</f>
        <v>60</v>
      </c>
      <c r="I25">
        <f>SUM(_xlfn.IFNA(LOOKUP(Q25,use_fish!A:A,use_fish!I:I),0),_xlfn.IFNA(LOOKUP(R25,use_fish!A:A,use_fish!I:I),0),_xlfn.IFNA(LOOKUP(S25,use_fish!A:A,use_fish!I:I),0),_xlfn.IFNA(LOOKUP(T25,use_fish!A:A,use_fish!I:I),0),_xlfn.IFNA(LOOKUP(U25,use_fish!A:A,use_fish!I:I),0),_xlfn.IFNA(LOOKUP(V25,use_fish!A:A,use_fish!I:I),0),_xlfn.IFNA(LOOKUP(W25,use_fish!A:A,use_fish!I:I),0),)</f>
        <v>60</v>
      </c>
      <c r="J25" s="3">
        <f>SUM(_xlfn.IFNA(LOOKUP(Q25,use_fish!A:A,use_fish!K:K),0),_xlfn.IFNA(LOOKUP(R25,use_fish!A:A,use_fish!K:K),0),_xlfn.IFNA(LOOKUP(S25,use_fish!A:A,use_fish!K:K),0),_xlfn.IFNA(LOOKUP(T25,use_fish!A:A,use_fish!K:K),0),_xlfn.IFNA(LOOKUP(U25,use_fish!A:A,use_fish!K:K),0),_xlfn.IFNA(LOOKUP(V25,use_fish!A:A,use_fish!K:K),0),_xlfn.IFNA(LOOKUP(W25,use_fish!A:A,use_fish!K:K),0),)</f>
        <v>0</v>
      </c>
      <c r="Q25" s="13">
        <v>10</v>
      </c>
    </row>
    <row r="26" spans="1:17" x14ac:dyDescent="0.2">
      <c r="A26">
        <v>25</v>
      </c>
      <c r="B26">
        <v>1</v>
      </c>
      <c r="C26" t="s">
        <v>173</v>
      </c>
      <c r="H26">
        <f>SUM(_xlfn.IFNA(LOOKUP(Q26,use_fish!A:A,use_fish!E:E),0),_xlfn.IFNA(LOOKUP(R26,use_fish!A:A,use_fish!E:E),0),_xlfn.IFNA(LOOKUP(S26,use_fish!A:A,use_fish!E:E),0),_xlfn.IFNA(LOOKUP(T26,use_fish!A:A,use_fish!E:E),0),_xlfn.IFNA(LOOKUP(U26,use_fish!A:A,use_fish!E:E),0),_xlfn.IFNA(LOOKUP(V26,use_fish!A:A,use_fish!E:E),0),_xlfn.IFNA(LOOKUP(W26,use_fish!A:A,use_fish!E:E),0),)</f>
        <v>70</v>
      </c>
      <c r="I26">
        <f>SUM(_xlfn.IFNA(LOOKUP(Q26,use_fish!A:A,use_fish!I:I),0),_xlfn.IFNA(LOOKUP(R26,use_fish!A:A,use_fish!I:I),0),_xlfn.IFNA(LOOKUP(S26,use_fish!A:A,use_fish!I:I),0),_xlfn.IFNA(LOOKUP(T26,use_fish!A:A,use_fish!I:I),0),_xlfn.IFNA(LOOKUP(U26,use_fish!A:A,use_fish!I:I),0),_xlfn.IFNA(LOOKUP(V26,use_fish!A:A,use_fish!I:I),0),_xlfn.IFNA(LOOKUP(W26,use_fish!A:A,use_fish!I:I),0),)</f>
        <v>70</v>
      </c>
      <c r="J26" s="3">
        <f>SUM(_xlfn.IFNA(LOOKUP(Q26,use_fish!A:A,use_fish!K:K),0),_xlfn.IFNA(LOOKUP(R26,use_fish!A:A,use_fish!K:K),0),_xlfn.IFNA(LOOKUP(S26,use_fish!A:A,use_fish!K:K),0),_xlfn.IFNA(LOOKUP(T26,use_fish!A:A,use_fish!K:K),0),_xlfn.IFNA(LOOKUP(U26,use_fish!A:A,use_fish!K:K),0),_xlfn.IFNA(LOOKUP(V26,use_fish!A:A,use_fish!K:K),0),_xlfn.IFNA(LOOKUP(W26,use_fish!A:A,use_fish!K:K),0),)</f>
        <v>0</v>
      </c>
      <c r="Q26" s="13">
        <v>11</v>
      </c>
    </row>
    <row r="27" spans="1:17" x14ac:dyDescent="0.2">
      <c r="A27">
        <v>26</v>
      </c>
      <c r="B27">
        <v>1</v>
      </c>
      <c r="C27" t="s">
        <v>174</v>
      </c>
      <c r="H27">
        <f>SUM(_xlfn.IFNA(LOOKUP(Q27,use_fish!A:A,use_fish!E:E),0),_xlfn.IFNA(LOOKUP(R27,use_fish!A:A,use_fish!E:E),0),_xlfn.IFNA(LOOKUP(S27,use_fish!A:A,use_fish!E:E),0),_xlfn.IFNA(LOOKUP(T27,use_fish!A:A,use_fish!E:E),0),_xlfn.IFNA(LOOKUP(U27,use_fish!A:A,use_fish!E:E),0),_xlfn.IFNA(LOOKUP(V27,use_fish!A:A,use_fish!E:E),0),_xlfn.IFNA(LOOKUP(W27,use_fish!A:A,use_fish!E:E),0),)</f>
        <v>100</v>
      </c>
      <c r="I27">
        <f>SUM(_xlfn.IFNA(LOOKUP(Q27,use_fish!A:A,use_fish!I:I),0),_xlfn.IFNA(LOOKUP(R27,use_fish!A:A,use_fish!I:I),0),_xlfn.IFNA(LOOKUP(S27,use_fish!A:A,use_fish!I:I),0),_xlfn.IFNA(LOOKUP(T27,use_fish!A:A,use_fish!I:I),0),_xlfn.IFNA(LOOKUP(U27,use_fish!A:A,use_fish!I:I),0),_xlfn.IFNA(LOOKUP(V27,use_fish!A:A,use_fish!I:I),0),_xlfn.IFNA(LOOKUP(W27,use_fish!A:A,use_fish!I:I),0),)</f>
        <v>100</v>
      </c>
      <c r="J27" s="3">
        <f>SUM(_xlfn.IFNA(LOOKUP(Q27,use_fish!A:A,use_fish!K:K),0),_xlfn.IFNA(LOOKUP(R27,use_fish!A:A,use_fish!K:K),0),_xlfn.IFNA(LOOKUP(S27,use_fish!A:A,use_fish!K:K),0),_xlfn.IFNA(LOOKUP(T27,use_fish!A:A,use_fish!K:K),0),_xlfn.IFNA(LOOKUP(U27,use_fish!A:A,use_fish!K:K),0),_xlfn.IFNA(LOOKUP(V27,use_fish!A:A,use_fish!K:K),0),_xlfn.IFNA(LOOKUP(W27,use_fish!A:A,use_fish!K:K),0),)</f>
        <v>0</v>
      </c>
      <c r="Q27" s="13">
        <v>12</v>
      </c>
    </row>
    <row r="28" spans="1:17" x14ac:dyDescent="0.2">
      <c r="A28">
        <v>27</v>
      </c>
      <c r="B28">
        <v>1</v>
      </c>
      <c r="C28" t="s">
        <v>175</v>
      </c>
      <c r="H28">
        <f>SUM(_xlfn.IFNA(LOOKUP(Q28,use_fish!A:A,use_fish!E:E),0),_xlfn.IFNA(LOOKUP(R28,use_fish!A:A,use_fish!E:E),0),_xlfn.IFNA(LOOKUP(S28,use_fish!A:A,use_fish!E:E),0),_xlfn.IFNA(LOOKUP(T28,use_fish!A:A,use_fish!E:E),0),_xlfn.IFNA(LOOKUP(U28,use_fish!A:A,use_fish!E:E),0),_xlfn.IFNA(LOOKUP(V28,use_fish!A:A,use_fish!E:E),0),_xlfn.IFNA(LOOKUP(W28,use_fish!A:A,use_fish!E:E),0),)</f>
        <v>130</v>
      </c>
      <c r="I28">
        <f>SUM(_xlfn.IFNA(LOOKUP(Q28,use_fish!A:A,use_fish!I:I),0),_xlfn.IFNA(LOOKUP(R28,use_fish!A:A,use_fish!I:I),0),_xlfn.IFNA(LOOKUP(S28,use_fish!A:A,use_fish!I:I),0),_xlfn.IFNA(LOOKUP(T28,use_fish!A:A,use_fish!I:I),0),_xlfn.IFNA(LOOKUP(U28,use_fish!A:A,use_fish!I:I),0),_xlfn.IFNA(LOOKUP(V28,use_fish!A:A,use_fish!I:I),0),_xlfn.IFNA(LOOKUP(W28,use_fish!A:A,use_fish!I:I),0),)</f>
        <v>130</v>
      </c>
      <c r="J28" s="3">
        <f>SUM(_xlfn.IFNA(LOOKUP(Q28,use_fish!A:A,use_fish!K:K),0),_xlfn.IFNA(LOOKUP(R28,use_fish!A:A,use_fish!K:K),0),_xlfn.IFNA(LOOKUP(S28,use_fish!A:A,use_fish!K:K),0),_xlfn.IFNA(LOOKUP(T28,use_fish!A:A,use_fish!K:K),0),_xlfn.IFNA(LOOKUP(U28,use_fish!A:A,use_fish!K:K),0),_xlfn.IFNA(LOOKUP(V28,use_fish!A:A,use_fish!K:K),0),_xlfn.IFNA(LOOKUP(W28,use_fish!A:A,use_fish!K:K),0),)</f>
        <v>0</v>
      </c>
      <c r="Q28" s="13">
        <v>90</v>
      </c>
    </row>
    <row r="29" spans="1:17" x14ac:dyDescent="0.2">
      <c r="A29">
        <v>28</v>
      </c>
      <c r="B29">
        <v>1</v>
      </c>
      <c r="C29" t="s">
        <v>176</v>
      </c>
      <c r="H29">
        <f>SUM(_xlfn.IFNA(LOOKUP(Q29,use_fish!A:A,use_fish!E:E),0),_xlfn.IFNA(LOOKUP(R29,use_fish!A:A,use_fish!E:E),0),_xlfn.IFNA(LOOKUP(S29,use_fish!A:A,use_fish!E:E),0),_xlfn.IFNA(LOOKUP(T29,use_fish!A:A,use_fish!E:E),0),_xlfn.IFNA(LOOKUP(U29,use_fish!A:A,use_fish!E:E),0),_xlfn.IFNA(LOOKUP(V29,use_fish!A:A,use_fish!E:E),0),_xlfn.IFNA(LOOKUP(W29,use_fish!A:A,use_fish!E:E),0),)</f>
        <v>80</v>
      </c>
      <c r="I29">
        <f>SUM(_xlfn.IFNA(LOOKUP(Q29,use_fish!A:A,use_fish!I:I),0),_xlfn.IFNA(LOOKUP(R29,use_fish!A:A,use_fish!I:I),0),_xlfn.IFNA(LOOKUP(S29,use_fish!A:A,use_fish!I:I),0),_xlfn.IFNA(LOOKUP(T29,use_fish!A:A,use_fish!I:I),0),_xlfn.IFNA(LOOKUP(U29,use_fish!A:A,use_fish!I:I),0),_xlfn.IFNA(LOOKUP(V29,use_fish!A:A,use_fish!I:I),0),_xlfn.IFNA(LOOKUP(W29,use_fish!A:A,use_fish!I:I),0),)</f>
        <v>80</v>
      </c>
      <c r="J29" s="3">
        <f>SUM(_xlfn.IFNA(LOOKUP(Q29,use_fish!A:A,use_fish!K:K),0),_xlfn.IFNA(LOOKUP(R29,use_fish!A:A,use_fish!K:K),0),_xlfn.IFNA(LOOKUP(S29,use_fish!A:A,use_fish!K:K),0),_xlfn.IFNA(LOOKUP(T29,use_fish!A:A,use_fish!K:K),0),_xlfn.IFNA(LOOKUP(U29,use_fish!A:A,use_fish!K:K),0),_xlfn.IFNA(LOOKUP(V29,use_fish!A:A,use_fish!K:K),0),_xlfn.IFNA(LOOKUP(W29,use_fish!A:A,use_fish!K:K),0),)</f>
        <v>0</v>
      </c>
      <c r="Q29" s="13">
        <v>14</v>
      </c>
    </row>
    <row r="30" spans="1:17" x14ac:dyDescent="0.2">
      <c r="A30">
        <v>29</v>
      </c>
      <c r="B30">
        <v>1</v>
      </c>
      <c r="C30" t="s">
        <v>177</v>
      </c>
      <c r="H30">
        <f>SUM(_xlfn.IFNA(LOOKUP(Q30,use_fish!A:A,use_fish!E:E),0),_xlfn.IFNA(LOOKUP(R30,use_fish!A:A,use_fish!E:E),0),_xlfn.IFNA(LOOKUP(S30,use_fish!A:A,use_fish!E:E),0),_xlfn.IFNA(LOOKUP(T30,use_fish!A:A,use_fish!E:E),0),_xlfn.IFNA(LOOKUP(U30,use_fish!A:A,use_fish!E:E),0),_xlfn.IFNA(LOOKUP(V30,use_fish!A:A,use_fish!E:E),0),_xlfn.IFNA(LOOKUP(W30,use_fish!A:A,use_fish!E:E),0),)</f>
        <v>100</v>
      </c>
      <c r="I30">
        <f>SUM(_xlfn.IFNA(LOOKUP(Q30,use_fish!A:A,use_fish!I:I),0),_xlfn.IFNA(LOOKUP(R30,use_fish!A:A,use_fish!I:I),0),_xlfn.IFNA(LOOKUP(S30,use_fish!A:A,use_fish!I:I),0),_xlfn.IFNA(LOOKUP(T30,use_fish!A:A,use_fish!I:I),0),_xlfn.IFNA(LOOKUP(U30,use_fish!A:A,use_fish!I:I),0),_xlfn.IFNA(LOOKUP(V30,use_fish!A:A,use_fish!I:I),0),_xlfn.IFNA(LOOKUP(W30,use_fish!A:A,use_fish!I:I),0),)</f>
        <v>100</v>
      </c>
      <c r="J30" s="3">
        <f>SUM(_xlfn.IFNA(LOOKUP(Q30,use_fish!A:A,use_fish!K:K),0),_xlfn.IFNA(LOOKUP(R30,use_fish!A:A,use_fish!K:K),0),_xlfn.IFNA(LOOKUP(S30,use_fish!A:A,use_fish!K:K),0),_xlfn.IFNA(LOOKUP(T30,use_fish!A:A,use_fish!K:K),0),_xlfn.IFNA(LOOKUP(U30,use_fish!A:A,use_fish!K:K),0),_xlfn.IFNA(LOOKUP(V30,use_fish!A:A,use_fish!K:K),0),_xlfn.IFNA(LOOKUP(W30,use_fish!A:A,use_fish!K:K),0),)</f>
        <v>0</v>
      </c>
      <c r="Q30" s="13">
        <v>15</v>
      </c>
    </row>
    <row r="31" spans="1:17" x14ac:dyDescent="0.2">
      <c r="A31">
        <v>30</v>
      </c>
      <c r="B31">
        <v>1</v>
      </c>
      <c r="C31" t="s">
        <v>178</v>
      </c>
      <c r="H31">
        <f>SUM(_xlfn.IFNA(LOOKUP(Q31,use_fish!A:A,use_fish!E:E),0),_xlfn.IFNA(LOOKUP(R31,use_fish!A:A,use_fish!E:E),0),_xlfn.IFNA(LOOKUP(S31,use_fish!A:A,use_fish!E:E),0),_xlfn.IFNA(LOOKUP(T31,use_fish!A:A,use_fish!E:E),0),_xlfn.IFNA(LOOKUP(U31,use_fish!A:A,use_fish!E:E),0),_xlfn.IFNA(LOOKUP(V31,use_fish!A:A,use_fish!E:E),0),_xlfn.IFNA(LOOKUP(W31,use_fish!A:A,use_fish!E:E),0),)</f>
        <v>120</v>
      </c>
      <c r="I31">
        <f>SUM(_xlfn.IFNA(LOOKUP(Q31,use_fish!A:A,use_fish!I:I),0),_xlfn.IFNA(LOOKUP(R31,use_fish!A:A,use_fish!I:I),0),_xlfn.IFNA(LOOKUP(S31,use_fish!A:A,use_fish!I:I),0),_xlfn.IFNA(LOOKUP(T31,use_fish!A:A,use_fish!I:I),0),_xlfn.IFNA(LOOKUP(U31,use_fish!A:A,use_fish!I:I),0),_xlfn.IFNA(LOOKUP(V31,use_fish!A:A,use_fish!I:I),0),_xlfn.IFNA(LOOKUP(W31,use_fish!A:A,use_fish!I:I),0),)</f>
        <v>120</v>
      </c>
      <c r="J31" s="3">
        <f>SUM(_xlfn.IFNA(LOOKUP(Q31,use_fish!A:A,use_fish!K:K),0),_xlfn.IFNA(LOOKUP(R31,use_fish!A:A,use_fish!K:K),0),_xlfn.IFNA(LOOKUP(S31,use_fish!A:A,use_fish!K:K),0),_xlfn.IFNA(LOOKUP(T31,use_fish!A:A,use_fish!K:K),0),_xlfn.IFNA(LOOKUP(U31,use_fish!A:A,use_fish!K:K),0),_xlfn.IFNA(LOOKUP(V31,use_fish!A:A,use_fish!K:K),0),_xlfn.IFNA(LOOKUP(W31,use_fish!A:A,use_fish!K:K),0),)</f>
        <v>0</v>
      </c>
      <c r="Q31" s="13">
        <v>16</v>
      </c>
    </row>
    <row r="32" spans="1:17" x14ac:dyDescent="0.2">
      <c r="A32">
        <v>31</v>
      </c>
      <c r="B32">
        <v>1</v>
      </c>
      <c r="C32" t="s">
        <v>179</v>
      </c>
      <c r="H32">
        <f>SUM(_xlfn.IFNA(LOOKUP(Q32,use_fish!A:A,use_fish!E:E),0),_xlfn.IFNA(LOOKUP(R32,use_fish!A:A,use_fish!E:E),0),_xlfn.IFNA(LOOKUP(S32,use_fish!A:A,use_fish!E:E),0),_xlfn.IFNA(LOOKUP(T32,use_fish!A:A,use_fish!E:E),0),_xlfn.IFNA(LOOKUP(U32,use_fish!A:A,use_fish!E:E),0),_xlfn.IFNA(LOOKUP(V32,use_fish!A:A,use_fish!E:E),0),_xlfn.IFNA(LOOKUP(W32,use_fish!A:A,use_fish!E:E),0),)</f>
        <v>140</v>
      </c>
      <c r="I32">
        <f>SUM(_xlfn.IFNA(LOOKUP(Q32,use_fish!A:A,use_fish!I:I),0),_xlfn.IFNA(LOOKUP(R32,use_fish!A:A,use_fish!I:I),0),_xlfn.IFNA(LOOKUP(S32,use_fish!A:A,use_fish!I:I),0),_xlfn.IFNA(LOOKUP(T32,use_fish!A:A,use_fish!I:I),0),_xlfn.IFNA(LOOKUP(U32,use_fish!A:A,use_fish!I:I),0),_xlfn.IFNA(LOOKUP(V32,use_fish!A:A,use_fish!I:I),0),_xlfn.IFNA(LOOKUP(W32,use_fish!A:A,use_fish!I:I),0),)</f>
        <v>140</v>
      </c>
      <c r="J32" s="3">
        <f>SUM(_xlfn.IFNA(LOOKUP(Q32,use_fish!A:A,use_fish!K:K),0),_xlfn.IFNA(LOOKUP(R32,use_fish!A:A,use_fish!K:K),0),_xlfn.IFNA(LOOKUP(S32,use_fish!A:A,use_fish!K:K),0),_xlfn.IFNA(LOOKUP(T32,use_fish!A:A,use_fish!K:K),0),_xlfn.IFNA(LOOKUP(U32,use_fish!A:A,use_fish!K:K),0),_xlfn.IFNA(LOOKUP(V32,use_fish!A:A,use_fish!K:K),0),_xlfn.IFNA(LOOKUP(W32,use_fish!A:A,use_fish!K:K),0),)</f>
        <v>0</v>
      </c>
      <c r="Q32" s="13">
        <v>17</v>
      </c>
    </row>
    <row r="33" spans="1:17" x14ac:dyDescent="0.2">
      <c r="A33">
        <v>32</v>
      </c>
      <c r="B33">
        <v>1</v>
      </c>
      <c r="C33" t="s">
        <v>180</v>
      </c>
      <c r="H33">
        <f>SUM(_xlfn.IFNA(LOOKUP(Q33,use_fish!A:A,use_fish!E:E),0),_xlfn.IFNA(LOOKUP(R33,use_fish!A:A,use_fish!E:E),0),_xlfn.IFNA(LOOKUP(S33,use_fish!A:A,use_fish!E:E),0),_xlfn.IFNA(LOOKUP(T33,use_fish!A:A,use_fish!E:E),0),_xlfn.IFNA(LOOKUP(U33,use_fish!A:A,use_fish!E:E),0),_xlfn.IFNA(LOOKUP(V33,use_fish!A:A,use_fish!E:E),0),_xlfn.IFNA(LOOKUP(W33,use_fish!A:A,use_fish!E:E),0),)</f>
        <v>200</v>
      </c>
      <c r="I33">
        <f>SUM(_xlfn.IFNA(LOOKUP(Q33,use_fish!A:A,use_fish!I:I),0),_xlfn.IFNA(LOOKUP(R33,use_fish!A:A,use_fish!I:I),0),_xlfn.IFNA(LOOKUP(S33,use_fish!A:A,use_fish!I:I),0),_xlfn.IFNA(LOOKUP(T33,use_fish!A:A,use_fish!I:I),0),_xlfn.IFNA(LOOKUP(U33,use_fish!A:A,use_fish!I:I),0),_xlfn.IFNA(LOOKUP(V33,use_fish!A:A,use_fish!I:I),0),_xlfn.IFNA(LOOKUP(W33,use_fish!A:A,use_fish!I:I),0),)</f>
        <v>200</v>
      </c>
      <c r="J33" s="3">
        <f>SUM(_xlfn.IFNA(LOOKUP(Q33,use_fish!A:A,use_fish!K:K),0),_xlfn.IFNA(LOOKUP(R33,use_fish!A:A,use_fish!K:K),0),_xlfn.IFNA(LOOKUP(S33,use_fish!A:A,use_fish!K:K),0),_xlfn.IFNA(LOOKUP(T33,use_fish!A:A,use_fish!K:K),0),_xlfn.IFNA(LOOKUP(U33,use_fish!A:A,use_fish!K:K),0),_xlfn.IFNA(LOOKUP(V33,use_fish!A:A,use_fish!K:K),0),_xlfn.IFNA(LOOKUP(W33,use_fish!A:A,use_fish!K:K),0),)</f>
        <v>0</v>
      </c>
      <c r="Q33" s="13">
        <v>18</v>
      </c>
    </row>
    <row r="34" spans="1:17" x14ac:dyDescent="0.2">
      <c r="A34">
        <v>33</v>
      </c>
      <c r="B34">
        <v>1</v>
      </c>
      <c r="C34" t="s">
        <v>181</v>
      </c>
      <c r="E34" t="s">
        <v>324</v>
      </c>
      <c r="H34">
        <f>SUM(_xlfn.IFNA(LOOKUP(Q34,use_fish!A:A,use_fish!E:E),0),_xlfn.IFNA(LOOKUP(R34,use_fish!A:A,use_fish!E:E),0),_xlfn.IFNA(LOOKUP(S34,use_fish!A:A,use_fish!E:E),0),_xlfn.IFNA(LOOKUP(T34,use_fish!A:A,use_fish!E:E),0),_xlfn.IFNA(LOOKUP(U34,use_fish!A:A,use_fish!E:E),0),_xlfn.IFNA(LOOKUP(V34,use_fish!A:A,use_fish!E:E),0),_xlfn.IFNA(LOOKUP(W34,use_fish!A:A,use_fish!E:E),0),)</f>
        <v>83</v>
      </c>
      <c r="I34">
        <f>SUM(_xlfn.IFNA(LOOKUP(Q34,use_fish!A:A,use_fish!I:I),0),_xlfn.IFNA(LOOKUP(R34,use_fish!A:A,use_fish!I:I),0),_xlfn.IFNA(LOOKUP(S34,use_fish!A:A,use_fish!I:I),0),_xlfn.IFNA(LOOKUP(T34,use_fish!A:A,use_fish!I:I),0),_xlfn.IFNA(LOOKUP(U34,use_fish!A:A,use_fish!I:I),0),_xlfn.IFNA(LOOKUP(V34,use_fish!A:A,use_fish!I:I),0),_xlfn.IFNA(LOOKUP(W34,use_fish!A:A,use_fish!I:I),0),)</f>
        <v>83</v>
      </c>
      <c r="J34" s="3">
        <f>SUM(_xlfn.IFNA(LOOKUP(Q34,use_fish!A:A,use_fish!K:K),0),_xlfn.IFNA(LOOKUP(R34,use_fish!A:A,use_fish!K:K),0),_xlfn.IFNA(LOOKUP(S34,use_fish!A:A,use_fish!K:K),0),_xlfn.IFNA(LOOKUP(T34,use_fish!A:A,use_fish!K:K),0),_xlfn.IFNA(LOOKUP(U34,use_fish!A:A,use_fish!K:K),0),_xlfn.IFNA(LOOKUP(V34,use_fish!A:A,use_fish!K:K),0),_xlfn.IFNA(LOOKUP(W34,use_fish!A:A,use_fish!K:K),0),)</f>
        <v>0</v>
      </c>
      <c r="Q34" s="13">
        <v>19</v>
      </c>
    </row>
    <row r="35" spans="1:17" x14ac:dyDescent="0.2">
      <c r="A35">
        <v>34</v>
      </c>
      <c r="B35">
        <v>1</v>
      </c>
      <c r="C35" t="s">
        <v>182</v>
      </c>
      <c r="E35" t="s">
        <v>336</v>
      </c>
      <c r="H35">
        <f>SUM(_xlfn.IFNA(LOOKUP(Q35,use_fish!A:A,use_fish!E:E),0),_xlfn.IFNA(LOOKUP(R35,use_fish!A:A,use_fish!E:E),0),_xlfn.IFNA(LOOKUP(S35,use_fish!A:A,use_fish!E:E),0),_xlfn.IFNA(LOOKUP(T35,use_fish!A:A,use_fish!E:E),0),_xlfn.IFNA(LOOKUP(U35,use_fish!A:A,use_fish!E:E),0),_xlfn.IFNA(LOOKUP(V35,use_fish!A:A,use_fish!E:E),0),_xlfn.IFNA(LOOKUP(W35,use_fish!A:A,use_fish!E:E),0),)</f>
        <v>83</v>
      </c>
      <c r="I35">
        <f>SUM(_xlfn.IFNA(LOOKUP(Q35,use_fish!A:A,use_fish!I:I),0),_xlfn.IFNA(LOOKUP(R35,use_fish!A:A,use_fish!I:I),0),_xlfn.IFNA(LOOKUP(S35,use_fish!A:A,use_fish!I:I),0),_xlfn.IFNA(LOOKUP(T35,use_fish!A:A,use_fish!I:I),0),_xlfn.IFNA(LOOKUP(U35,use_fish!A:A,use_fish!I:I),0),_xlfn.IFNA(LOOKUP(V35,use_fish!A:A,use_fish!I:I),0),_xlfn.IFNA(LOOKUP(W35,use_fish!A:A,use_fish!I:I),0),)</f>
        <v>83</v>
      </c>
      <c r="J35" s="3">
        <f>SUM(_xlfn.IFNA(LOOKUP(Q35,use_fish!A:A,use_fish!K:K),0),_xlfn.IFNA(LOOKUP(R35,use_fish!A:A,use_fish!K:K),0),_xlfn.IFNA(LOOKUP(S35,use_fish!A:A,use_fish!K:K),0),_xlfn.IFNA(LOOKUP(T35,use_fish!A:A,use_fish!K:K),0),_xlfn.IFNA(LOOKUP(U35,use_fish!A:A,use_fish!K:K),0),_xlfn.IFNA(LOOKUP(V35,use_fish!A:A,use_fish!K:K),0),_xlfn.IFNA(LOOKUP(W35,use_fish!A:A,use_fish!K:K),0),)</f>
        <v>0</v>
      </c>
      <c r="Q35" s="13">
        <v>20</v>
      </c>
    </row>
    <row r="36" spans="1:17" x14ac:dyDescent="0.2">
      <c r="A36">
        <v>35</v>
      </c>
      <c r="B36">
        <v>1</v>
      </c>
      <c r="C36" t="s">
        <v>183</v>
      </c>
      <c r="E36" t="s">
        <v>324</v>
      </c>
      <c r="H36">
        <f>SUM(_xlfn.IFNA(LOOKUP(Q36,use_fish!A:A,use_fish!E:E),0),_xlfn.IFNA(LOOKUP(R36,use_fish!A:A,use_fish!E:E),0),_xlfn.IFNA(LOOKUP(S36,use_fish!A:A,use_fish!E:E),0),_xlfn.IFNA(LOOKUP(T36,use_fish!A:A,use_fish!E:E),0),_xlfn.IFNA(LOOKUP(U36,use_fish!A:A,use_fish!E:E),0),_xlfn.IFNA(LOOKUP(V36,use_fish!A:A,use_fish!E:E),0),_xlfn.IFNA(LOOKUP(W36,use_fish!A:A,use_fish!E:E),0),)</f>
        <v>70</v>
      </c>
      <c r="I36">
        <f>SUM(_xlfn.IFNA(LOOKUP(Q36,use_fish!A:A,use_fish!I:I),0),_xlfn.IFNA(LOOKUP(R36,use_fish!A:A,use_fish!I:I),0),_xlfn.IFNA(LOOKUP(S36,use_fish!A:A,use_fish!I:I),0),_xlfn.IFNA(LOOKUP(T36,use_fish!A:A,use_fish!I:I),0),_xlfn.IFNA(LOOKUP(U36,use_fish!A:A,use_fish!I:I),0),_xlfn.IFNA(LOOKUP(V36,use_fish!A:A,use_fish!I:I),0),_xlfn.IFNA(LOOKUP(W36,use_fish!A:A,use_fish!I:I),0),)</f>
        <v>70</v>
      </c>
      <c r="J36" s="3">
        <f>SUM(_xlfn.IFNA(LOOKUP(Q36,use_fish!A:A,use_fish!K:K),0),_xlfn.IFNA(LOOKUP(R36,use_fish!A:A,use_fish!K:K),0),_xlfn.IFNA(LOOKUP(S36,use_fish!A:A,use_fish!K:K),0),_xlfn.IFNA(LOOKUP(T36,use_fish!A:A,use_fish!K:K),0),_xlfn.IFNA(LOOKUP(U36,use_fish!A:A,use_fish!K:K),0),_xlfn.IFNA(LOOKUP(V36,use_fish!A:A,use_fish!K:K),0),_xlfn.IFNA(LOOKUP(W36,use_fish!A:A,use_fish!K:K),0),)</f>
        <v>0</v>
      </c>
      <c r="Q36" s="13">
        <v>21</v>
      </c>
    </row>
    <row r="37" spans="1:17" x14ac:dyDescent="0.2">
      <c r="A37">
        <v>36</v>
      </c>
      <c r="B37">
        <v>1</v>
      </c>
      <c r="C37" t="s">
        <v>184</v>
      </c>
      <c r="E37" t="s">
        <v>324</v>
      </c>
      <c r="H37">
        <f>SUM(_xlfn.IFNA(LOOKUP(Q37,use_fish!A:A,use_fish!E:E),0),_xlfn.IFNA(LOOKUP(R37,use_fish!A:A,use_fish!E:E),0),_xlfn.IFNA(LOOKUP(S37,use_fish!A:A,use_fish!E:E),0),_xlfn.IFNA(LOOKUP(T37,use_fish!A:A,use_fish!E:E),0),_xlfn.IFNA(LOOKUP(U37,use_fish!A:A,use_fish!E:E),0),_xlfn.IFNA(LOOKUP(V37,use_fish!A:A,use_fish!E:E),0),_xlfn.IFNA(LOOKUP(W37,use_fish!A:A,use_fish!E:E),0),)</f>
        <v>70</v>
      </c>
      <c r="I37">
        <f>SUM(_xlfn.IFNA(LOOKUP(Q37,use_fish!A:A,use_fish!I:I),0),_xlfn.IFNA(LOOKUP(R37,use_fish!A:A,use_fish!I:I),0),_xlfn.IFNA(LOOKUP(S37,use_fish!A:A,use_fish!I:I),0),_xlfn.IFNA(LOOKUP(T37,use_fish!A:A,use_fish!I:I),0),_xlfn.IFNA(LOOKUP(U37,use_fish!A:A,use_fish!I:I),0),_xlfn.IFNA(LOOKUP(V37,use_fish!A:A,use_fish!I:I),0),_xlfn.IFNA(LOOKUP(W37,use_fish!A:A,use_fish!I:I),0),)</f>
        <v>70</v>
      </c>
      <c r="J37" s="3">
        <f>SUM(_xlfn.IFNA(LOOKUP(Q37,use_fish!A:A,use_fish!K:K),0),_xlfn.IFNA(LOOKUP(R37,use_fish!A:A,use_fish!K:K),0),_xlfn.IFNA(LOOKUP(S37,use_fish!A:A,use_fish!K:K),0),_xlfn.IFNA(LOOKUP(T37,use_fish!A:A,use_fish!K:K),0),_xlfn.IFNA(LOOKUP(U37,use_fish!A:A,use_fish!K:K),0),_xlfn.IFNA(LOOKUP(V37,use_fish!A:A,use_fish!K:K),0),_xlfn.IFNA(LOOKUP(W37,use_fish!A:A,use_fish!K:K),0),)</f>
        <v>0</v>
      </c>
      <c r="Q37" s="13">
        <v>22</v>
      </c>
    </row>
    <row r="38" spans="1:17" x14ac:dyDescent="0.2">
      <c r="A38">
        <v>37</v>
      </c>
      <c r="B38">
        <v>1</v>
      </c>
      <c r="C38" t="s">
        <v>185</v>
      </c>
      <c r="E38" t="s">
        <v>324</v>
      </c>
      <c r="H38">
        <f>SUM(_xlfn.IFNA(LOOKUP(Q38,use_fish!A:A,use_fish!E:E),0),_xlfn.IFNA(LOOKUP(R38,use_fish!A:A,use_fish!E:E),0),_xlfn.IFNA(LOOKUP(S38,use_fish!A:A,use_fish!E:E),0),_xlfn.IFNA(LOOKUP(T38,use_fish!A:A,use_fish!E:E),0),_xlfn.IFNA(LOOKUP(U38,use_fish!A:A,use_fish!E:E),0),_xlfn.IFNA(LOOKUP(V38,use_fish!A:A,use_fish!E:E),0),_xlfn.IFNA(LOOKUP(W38,use_fish!A:A,use_fish!E:E),0),)</f>
        <v>70</v>
      </c>
      <c r="I38">
        <f>SUM(_xlfn.IFNA(LOOKUP(Q38,use_fish!A:A,use_fish!I:I),0),_xlfn.IFNA(LOOKUP(R38,use_fish!A:A,use_fish!I:I),0),_xlfn.IFNA(LOOKUP(S38,use_fish!A:A,use_fish!I:I),0),_xlfn.IFNA(LOOKUP(T38,use_fish!A:A,use_fish!I:I),0),_xlfn.IFNA(LOOKUP(U38,use_fish!A:A,use_fish!I:I),0),_xlfn.IFNA(LOOKUP(V38,use_fish!A:A,use_fish!I:I),0),_xlfn.IFNA(LOOKUP(W38,use_fish!A:A,use_fish!I:I),0),)</f>
        <v>70</v>
      </c>
      <c r="J38" s="3">
        <f>SUM(_xlfn.IFNA(LOOKUP(Q38,use_fish!A:A,use_fish!K:K),0),_xlfn.IFNA(LOOKUP(R38,use_fish!A:A,use_fish!K:K),0),_xlfn.IFNA(LOOKUP(S38,use_fish!A:A,use_fish!K:K),0),_xlfn.IFNA(LOOKUP(T38,use_fish!A:A,use_fish!K:K),0),_xlfn.IFNA(LOOKUP(U38,use_fish!A:A,use_fish!K:K),0),_xlfn.IFNA(LOOKUP(V38,use_fish!A:A,use_fish!K:K),0),_xlfn.IFNA(LOOKUP(W38,use_fish!A:A,use_fish!K:K),0),)</f>
        <v>0</v>
      </c>
      <c r="Q38" s="13">
        <v>23</v>
      </c>
    </row>
    <row r="39" spans="1:17" x14ac:dyDescent="0.2">
      <c r="A39">
        <v>38</v>
      </c>
      <c r="B39">
        <v>1</v>
      </c>
      <c r="C39" t="s">
        <v>186</v>
      </c>
      <c r="E39" t="s">
        <v>336</v>
      </c>
      <c r="H39">
        <f>SUM(_xlfn.IFNA(LOOKUP(Q39,use_fish!A:A,use_fish!E:E),0),_xlfn.IFNA(LOOKUP(R39,use_fish!A:A,use_fish!E:E),0),_xlfn.IFNA(LOOKUP(S39,use_fish!A:A,use_fish!E:E),0),_xlfn.IFNA(LOOKUP(T39,use_fish!A:A,use_fish!E:E),0),_xlfn.IFNA(LOOKUP(U39,use_fish!A:A,use_fish!E:E),0),_xlfn.IFNA(LOOKUP(V39,use_fish!A:A,use_fish!E:E),0),_xlfn.IFNA(LOOKUP(W39,use_fish!A:A,use_fish!E:E),0),)</f>
        <v>93</v>
      </c>
      <c r="I39">
        <f>SUM(_xlfn.IFNA(LOOKUP(Q39,use_fish!A:A,use_fish!I:I),0),_xlfn.IFNA(LOOKUP(R39,use_fish!A:A,use_fish!I:I),0),_xlfn.IFNA(LOOKUP(S39,use_fish!A:A,use_fish!I:I),0),_xlfn.IFNA(LOOKUP(T39,use_fish!A:A,use_fish!I:I),0),_xlfn.IFNA(LOOKUP(U39,use_fish!A:A,use_fish!I:I),0),_xlfn.IFNA(LOOKUP(V39,use_fish!A:A,use_fish!I:I),0),_xlfn.IFNA(LOOKUP(W39,use_fish!A:A,use_fish!I:I),0),)</f>
        <v>93</v>
      </c>
      <c r="J39" s="3">
        <f>SUM(_xlfn.IFNA(LOOKUP(Q39,use_fish!A:A,use_fish!K:K),0),_xlfn.IFNA(LOOKUP(R39,use_fish!A:A,use_fish!K:K),0),_xlfn.IFNA(LOOKUP(S39,use_fish!A:A,use_fish!K:K),0),_xlfn.IFNA(LOOKUP(T39,use_fish!A:A,use_fish!K:K),0),_xlfn.IFNA(LOOKUP(U39,use_fish!A:A,use_fish!K:K),0),_xlfn.IFNA(LOOKUP(V39,use_fish!A:A,use_fish!K:K),0),_xlfn.IFNA(LOOKUP(W39,use_fish!A:A,use_fish!K:K),0),)</f>
        <v>0</v>
      </c>
      <c r="Q39" s="13">
        <v>24</v>
      </c>
    </row>
    <row r="40" spans="1:17" x14ac:dyDescent="0.2">
      <c r="A40">
        <v>39</v>
      </c>
      <c r="B40">
        <v>1</v>
      </c>
      <c r="C40" t="s">
        <v>187</v>
      </c>
      <c r="E40" t="s">
        <v>324</v>
      </c>
      <c r="H40">
        <f>SUM(_xlfn.IFNA(LOOKUP(Q40,use_fish!A:A,use_fish!E:E),0),_xlfn.IFNA(LOOKUP(R40,use_fish!A:A,use_fish!E:E),0),_xlfn.IFNA(LOOKUP(S40,use_fish!A:A,use_fish!E:E),0),_xlfn.IFNA(LOOKUP(T40,use_fish!A:A,use_fish!E:E),0),_xlfn.IFNA(LOOKUP(U40,use_fish!A:A,use_fish!E:E),0),_xlfn.IFNA(LOOKUP(V40,use_fish!A:A,use_fish!E:E),0),_xlfn.IFNA(LOOKUP(W40,use_fish!A:A,use_fish!E:E),0),)</f>
        <v>93</v>
      </c>
      <c r="I40">
        <f>SUM(_xlfn.IFNA(LOOKUP(Q40,use_fish!A:A,use_fish!I:I),0),_xlfn.IFNA(LOOKUP(R40,use_fish!A:A,use_fish!I:I),0),_xlfn.IFNA(LOOKUP(S40,use_fish!A:A,use_fish!I:I),0),_xlfn.IFNA(LOOKUP(T40,use_fish!A:A,use_fish!I:I),0),_xlfn.IFNA(LOOKUP(U40,use_fish!A:A,use_fish!I:I),0),_xlfn.IFNA(LOOKUP(V40,use_fish!A:A,use_fish!I:I),0),_xlfn.IFNA(LOOKUP(W40,use_fish!A:A,use_fish!I:I),0),)</f>
        <v>93</v>
      </c>
      <c r="J40" s="3">
        <f>SUM(_xlfn.IFNA(LOOKUP(Q40,use_fish!A:A,use_fish!K:K),0),_xlfn.IFNA(LOOKUP(R40,use_fish!A:A,use_fish!K:K),0),_xlfn.IFNA(LOOKUP(S40,use_fish!A:A,use_fish!K:K),0),_xlfn.IFNA(LOOKUP(T40,use_fish!A:A,use_fish!K:K),0),_xlfn.IFNA(LOOKUP(U40,use_fish!A:A,use_fish!K:K),0),_xlfn.IFNA(LOOKUP(V40,use_fish!A:A,use_fish!K:K),0),_xlfn.IFNA(LOOKUP(W40,use_fish!A:A,use_fish!K:K),0),)</f>
        <v>0</v>
      </c>
      <c r="Q40" s="13">
        <v>25</v>
      </c>
    </row>
    <row r="41" spans="1:17" x14ac:dyDescent="0.2">
      <c r="A41">
        <v>40</v>
      </c>
      <c r="B41">
        <v>1</v>
      </c>
      <c r="C41" t="s">
        <v>188</v>
      </c>
      <c r="E41" t="s">
        <v>324</v>
      </c>
      <c r="H41">
        <f>SUM(_xlfn.IFNA(LOOKUP(Q41,use_fish!A:A,use_fish!E:E),0),_xlfn.IFNA(LOOKUP(R41,use_fish!A:A,use_fish!E:E),0),_xlfn.IFNA(LOOKUP(S41,use_fish!A:A,use_fish!E:E),0),_xlfn.IFNA(LOOKUP(T41,use_fish!A:A,use_fish!E:E),0),_xlfn.IFNA(LOOKUP(U41,use_fish!A:A,use_fish!E:E),0),_xlfn.IFNA(LOOKUP(V41,use_fish!A:A,use_fish!E:E),0),_xlfn.IFNA(LOOKUP(W41,use_fish!A:A,use_fish!E:E),0),)</f>
        <v>80</v>
      </c>
      <c r="I41">
        <f>SUM(_xlfn.IFNA(LOOKUP(Q41,use_fish!A:A,use_fish!I:I),0),_xlfn.IFNA(LOOKUP(R41,use_fish!A:A,use_fish!I:I),0),_xlfn.IFNA(LOOKUP(S41,use_fish!A:A,use_fish!I:I),0),_xlfn.IFNA(LOOKUP(T41,use_fish!A:A,use_fish!I:I),0),_xlfn.IFNA(LOOKUP(U41,use_fish!A:A,use_fish!I:I),0),_xlfn.IFNA(LOOKUP(V41,use_fish!A:A,use_fish!I:I),0),_xlfn.IFNA(LOOKUP(W41,use_fish!A:A,use_fish!I:I),0),)</f>
        <v>80</v>
      </c>
      <c r="J41" s="3">
        <f>SUM(_xlfn.IFNA(LOOKUP(Q41,use_fish!A:A,use_fish!K:K),0),_xlfn.IFNA(LOOKUP(R41,use_fish!A:A,use_fish!K:K),0),_xlfn.IFNA(LOOKUP(S41,use_fish!A:A,use_fish!K:K),0),_xlfn.IFNA(LOOKUP(T41,use_fish!A:A,use_fish!K:K),0),_xlfn.IFNA(LOOKUP(U41,use_fish!A:A,use_fish!K:K),0),_xlfn.IFNA(LOOKUP(V41,use_fish!A:A,use_fish!K:K),0),_xlfn.IFNA(LOOKUP(W41,use_fish!A:A,use_fish!K:K),0),)</f>
        <v>0</v>
      </c>
      <c r="Q41" s="13">
        <v>26</v>
      </c>
    </row>
    <row r="42" spans="1:17" x14ac:dyDescent="0.2">
      <c r="A42">
        <v>41</v>
      </c>
      <c r="B42">
        <v>1</v>
      </c>
      <c r="C42" t="s">
        <v>189</v>
      </c>
      <c r="E42" t="s">
        <v>324</v>
      </c>
      <c r="H42">
        <f>SUM(_xlfn.IFNA(LOOKUP(Q42,use_fish!A:A,use_fish!E:E),0),_xlfn.IFNA(LOOKUP(R42,use_fish!A:A,use_fish!E:E),0),_xlfn.IFNA(LOOKUP(S42,use_fish!A:A,use_fish!E:E),0),_xlfn.IFNA(LOOKUP(T42,use_fish!A:A,use_fish!E:E),0),_xlfn.IFNA(LOOKUP(U42,use_fish!A:A,use_fish!E:E),0),_xlfn.IFNA(LOOKUP(V42,use_fish!A:A,use_fish!E:E),0),_xlfn.IFNA(LOOKUP(W42,use_fish!A:A,use_fish!E:E),0),)</f>
        <v>80</v>
      </c>
      <c r="I42">
        <f>SUM(_xlfn.IFNA(LOOKUP(Q42,use_fish!A:A,use_fish!I:I),0),_xlfn.IFNA(LOOKUP(R42,use_fish!A:A,use_fish!I:I),0),_xlfn.IFNA(LOOKUP(S42,use_fish!A:A,use_fish!I:I),0),_xlfn.IFNA(LOOKUP(T42,use_fish!A:A,use_fish!I:I),0),_xlfn.IFNA(LOOKUP(U42,use_fish!A:A,use_fish!I:I),0),_xlfn.IFNA(LOOKUP(V42,use_fish!A:A,use_fish!I:I),0),_xlfn.IFNA(LOOKUP(W42,use_fish!A:A,use_fish!I:I),0),)</f>
        <v>80</v>
      </c>
      <c r="J42" s="3">
        <f>SUM(_xlfn.IFNA(LOOKUP(Q42,use_fish!A:A,use_fish!K:K),0),_xlfn.IFNA(LOOKUP(R42,use_fish!A:A,use_fish!K:K),0),_xlfn.IFNA(LOOKUP(S42,use_fish!A:A,use_fish!K:K),0),_xlfn.IFNA(LOOKUP(T42,use_fish!A:A,use_fish!K:K),0),_xlfn.IFNA(LOOKUP(U42,use_fish!A:A,use_fish!K:K),0),_xlfn.IFNA(LOOKUP(V42,use_fish!A:A,use_fish!K:K),0),_xlfn.IFNA(LOOKUP(W42,use_fish!A:A,use_fish!K:K),0),)</f>
        <v>0</v>
      </c>
      <c r="Q42" s="13">
        <v>27</v>
      </c>
    </row>
    <row r="43" spans="1:17" x14ac:dyDescent="0.2">
      <c r="A43">
        <v>42</v>
      </c>
      <c r="B43">
        <v>1</v>
      </c>
      <c r="C43" t="s">
        <v>190</v>
      </c>
      <c r="E43" t="s">
        <v>336</v>
      </c>
      <c r="H43">
        <f>SUM(_xlfn.IFNA(LOOKUP(Q43,use_fish!A:A,use_fish!E:E),0),_xlfn.IFNA(LOOKUP(R43,use_fish!A:A,use_fish!E:E),0),_xlfn.IFNA(LOOKUP(S43,use_fish!A:A,use_fish!E:E),0),_xlfn.IFNA(LOOKUP(T43,use_fish!A:A,use_fish!E:E),0),_xlfn.IFNA(LOOKUP(U43,use_fish!A:A,use_fish!E:E),0),_xlfn.IFNA(LOOKUP(V43,use_fish!A:A,use_fish!E:E),0),_xlfn.IFNA(LOOKUP(W43,use_fish!A:A,use_fish!E:E),0),)</f>
        <v>110</v>
      </c>
      <c r="I43">
        <f>SUM(_xlfn.IFNA(LOOKUP(Q43,use_fish!A:A,use_fish!I:I),0),_xlfn.IFNA(LOOKUP(R43,use_fish!A:A,use_fish!I:I),0),_xlfn.IFNA(LOOKUP(S43,use_fish!A:A,use_fish!I:I),0),_xlfn.IFNA(LOOKUP(T43,use_fish!A:A,use_fish!I:I),0),_xlfn.IFNA(LOOKUP(U43,use_fish!A:A,use_fish!I:I),0),_xlfn.IFNA(LOOKUP(V43,use_fish!A:A,use_fish!I:I),0),_xlfn.IFNA(LOOKUP(W43,use_fish!A:A,use_fish!I:I),0),)</f>
        <v>110</v>
      </c>
      <c r="J43" s="3">
        <f>SUM(_xlfn.IFNA(LOOKUP(Q43,use_fish!A:A,use_fish!K:K),0),_xlfn.IFNA(LOOKUP(R43,use_fish!A:A,use_fish!K:K),0),_xlfn.IFNA(LOOKUP(S43,use_fish!A:A,use_fish!K:K),0),_xlfn.IFNA(LOOKUP(T43,use_fish!A:A,use_fish!K:K),0),_xlfn.IFNA(LOOKUP(U43,use_fish!A:A,use_fish!K:K),0),_xlfn.IFNA(LOOKUP(V43,use_fish!A:A,use_fish!K:K),0),_xlfn.IFNA(LOOKUP(W43,use_fish!A:A,use_fish!K:K),0),)</f>
        <v>0</v>
      </c>
      <c r="Q43" s="13">
        <v>28</v>
      </c>
    </row>
    <row r="44" spans="1:17" x14ac:dyDescent="0.2">
      <c r="A44">
        <v>43</v>
      </c>
      <c r="B44">
        <v>1</v>
      </c>
      <c r="C44" t="s">
        <v>191</v>
      </c>
      <c r="E44" t="s">
        <v>324</v>
      </c>
      <c r="H44">
        <f>SUM(_xlfn.IFNA(LOOKUP(Q44,use_fish!A:A,use_fish!E:E),0),_xlfn.IFNA(LOOKUP(R44,use_fish!A:A,use_fish!E:E),0),_xlfn.IFNA(LOOKUP(S44,use_fish!A:A,use_fish!E:E),0),_xlfn.IFNA(LOOKUP(T44,use_fish!A:A,use_fish!E:E),0),_xlfn.IFNA(LOOKUP(U44,use_fish!A:A,use_fish!E:E),0),_xlfn.IFNA(LOOKUP(V44,use_fish!A:A,use_fish!E:E),0),_xlfn.IFNA(LOOKUP(W44,use_fish!A:A,use_fish!E:E),0),)</f>
        <v>103</v>
      </c>
      <c r="I44">
        <f>SUM(_xlfn.IFNA(LOOKUP(Q44,use_fish!A:A,use_fish!I:I),0),_xlfn.IFNA(LOOKUP(R44,use_fish!A:A,use_fish!I:I),0),_xlfn.IFNA(LOOKUP(S44,use_fish!A:A,use_fish!I:I),0),_xlfn.IFNA(LOOKUP(T44,use_fish!A:A,use_fish!I:I),0),_xlfn.IFNA(LOOKUP(U44,use_fish!A:A,use_fish!I:I),0),_xlfn.IFNA(LOOKUP(V44,use_fish!A:A,use_fish!I:I),0),_xlfn.IFNA(LOOKUP(W44,use_fish!A:A,use_fish!I:I),0),)</f>
        <v>103</v>
      </c>
      <c r="J44" s="3">
        <f>SUM(_xlfn.IFNA(LOOKUP(Q44,use_fish!A:A,use_fish!K:K),0),_xlfn.IFNA(LOOKUP(R44,use_fish!A:A,use_fish!K:K),0),_xlfn.IFNA(LOOKUP(S44,use_fish!A:A,use_fish!K:K),0),_xlfn.IFNA(LOOKUP(T44,use_fish!A:A,use_fish!K:K),0),_xlfn.IFNA(LOOKUP(U44,use_fish!A:A,use_fish!K:K),0),_xlfn.IFNA(LOOKUP(V44,use_fish!A:A,use_fish!K:K),0),_xlfn.IFNA(LOOKUP(W44,use_fish!A:A,use_fish!K:K),0),)</f>
        <v>0</v>
      </c>
      <c r="Q44" s="13">
        <v>29</v>
      </c>
    </row>
    <row r="45" spans="1:17" x14ac:dyDescent="0.2">
      <c r="A45">
        <v>44</v>
      </c>
      <c r="B45">
        <v>1</v>
      </c>
      <c r="C45" t="s">
        <v>192</v>
      </c>
      <c r="E45" t="s">
        <v>324</v>
      </c>
      <c r="H45">
        <f>SUM(_xlfn.IFNA(LOOKUP(Q45,use_fish!A:A,use_fish!E:E),0),_xlfn.IFNA(LOOKUP(R45,use_fish!A:A,use_fish!E:E),0),_xlfn.IFNA(LOOKUP(S45,use_fish!A:A,use_fish!E:E),0),_xlfn.IFNA(LOOKUP(T45,use_fish!A:A,use_fish!E:E),0),_xlfn.IFNA(LOOKUP(U45,use_fish!A:A,use_fish!E:E),0),_xlfn.IFNA(LOOKUP(V45,use_fish!A:A,use_fish!E:E),0),_xlfn.IFNA(LOOKUP(W45,use_fish!A:A,use_fish!E:E),0),)</f>
        <v>103</v>
      </c>
      <c r="I45">
        <f>SUM(_xlfn.IFNA(LOOKUP(Q45,use_fish!A:A,use_fish!I:I),0),_xlfn.IFNA(LOOKUP(R45,use_fish!A:A,use_fish!I:I),0),_xlfn.IFNA(LOOKUP(S45,use_fish!A:A,use_fish!I:I),0),_xlfn.IFNA(LOOKUP(T45,use_fish!A:A,use_fish!I:I),0),_xlfn.IFNA(LOOKUP(U45,use_fish!A:A,use_fish!I:I),0),_xlfn.IFNA(LOOKUP(V45,use_fish!A:A,use_fish!I:I),0),_xlfn.IFNA(LOOKUP(W45,use_fish!A:A,use_fish!I:I),0),)</f>
        <v>103</v>
      </c>
      <c r="J45" s="3">
        <f>SUM(_xlfn.IFNA(LOOKUP(Q45,use_fish!A:A,use_fish!K:K),0),_xlfn.IFNA(LOOKUP(R45,use_fish!A:A,use_fish!K:K),0),_xlfn.IFNA(LOOKUP(S45,use_fish!A:A,use_fish!K:K),0),_xlfn.IFNA(LOOKUP(T45,use_fish!A:A,use_fish!K:K),0),_xlfn.IFNA(LOOKUP(U45,use_fish!A:A,use_fish!K:K),0),_xlfn.IFNA(LOOKUP(V45,use_fish!A:A,use_fish!K:K),0),_xlfn.IFNA(LOOKUP(W45,use_fish!A:A,use_fish!K:K),0),)</f>
        <v>0</v>
      </c>
      <c r="Q45" s="13">
        <v>30</v>
      </c>
    </row>
    <row r="46" spans="1:17" x14ac:dyDescent="0.2">
      <c r="A46">
        <v>45</v>
      </c>
      <c r="B46">
        <v>1</v>
      </c>
      <c r="C46" t="s">
        <v>193</v>
      </c>
      <c r="H46">
        <f>SUM(_xlfn.IFNA(LOOKUP(Q46,use_fish!A:A,use_fish!E:E),0),_xlfn.IFNA(LOOKUP(R46,use_fish!A:A,use_fish!E:E),0),_xlfn.IFNA(LOOKUP(S46,use_fish!A:A,use_fish!E:E),0),_xlfn.IFNA(LOOKUP(T46,use_fish!A:A,use_fish!E:E),0),_xlfn.IFNA(LOOKUP(U46,use_fish!A:A,use_fish!E:E),0),_xlfn.IFNA(LOOKUP(V46,use_fish!A:A,use_fish!E:E),0),_xlfn.IFNA(LOOKUP(W46,use_fish!A:A,use_fish!E:E),0),)</f>
        <v>90</v>
      </c>
      <c r="I46">
        <f>SUM(_xlfn.IFNA(LOOKUP(Q46,use_fish!A:A,use_fish!I:I),0),_xlfn.IFNA(LOOKUP(R46,use_fish!A:A,use_fish!I:I),0),_xlfn.IFNA(LOOKUP(S46,use_fish!A:A,use_fish!I:I),0),_xlfn.IFNA(LOOKUP(T46,use_fish!A:A,use_fish!I:I),0),_xlfn.IFNA(LOOKUP(U46,use_fish!A:A,use_fish!I:I),0),_xlfn.IFNA(LOOKUP(V46,use_fish!A:A,use_fish!I:I),0),_xlfn.IFNA(LOOKUP(W46,use_fish!A:A,use_fish!I:I),0),)</f>
        <v>90</v>
      </c>
      <c r="J46" s="3">
        <f>SUM(_xlfn.IFNA(LOOKUP(Q46,use_fish!A:A,use_fish!K:K),0),_xlfn.IFNA(LOOKUP(R46,use_fish!A:A,use_fish!K:K),0),_xlfn.IFNA(LOOKUP(S46,use_fish!A:A,use_fish!K:K),0),_xlfn.IFNA(LOOKUP(T46,use_fish!A:A,use_fish!K:K),0),_xlfn.IFNA(LOOKUP(U46,use_fish!A:A,use_fish!K:K),0),_xlfn.IFNA(LOOKUP(V46,use_fish!A:A,use_fish!K:K),0),_xlfn.IFNA(LOOKUP(W46,use_fish!A:A,use_fish!K:K),0),)</f>
        <v>0</v>
      </c>
      <c r="Q46" s="13">
        <v>31</v>
      </c>
    </row>
    <row r="47" spans="1:17" x14ac:dyDescent="0.2">
      <c r="A47">
        <v>46</v>
      </c>
      <c r="B47">
        <v>1</v>
      </c>
      <c r="C47" t="s">
        <v>194</v>
      </c>
      <c r="H47">
        <f>SUM(_xlfn.IFNA(LOOKUP(Q47,use_fish!A:A,use_fish!E:E),0),_xlfn.IFNA(LOOKUP(R47,use_fish!A:A,use_fish!E:E),0),_xlfn.IFNA(LOOKUP(S47,use_fish!A:A,use_fish!E:E),0),_xlfn.IFNA(LOOKUP(T47,use_fish!A:A,use_fish!E:E),0),_xlfn.IFNA(LOOKUP(U47,use_fish!A:A,use_fish!E:E),0),_xlfn.IFNA(LOOKUP(V47,use_fish!A:A,use_fish!E:E),0),_xlfn.IFNA(LOOKUP(W47,use_fish!A:A,use_fish!E:E),0),)</f>
        <v>90</v>
      </c>
      <c r="I47">
        <f>SUM(_xlfn.IFNA(LOOKUP(Q47,use_fish!A:A,use_fish!I:I),0),_xlfn.IFNA(LOOKUP(R47,use_fish!A:A,use_fish!I:I),0),_xlfn.IFNA(LOOKUP(S47,use_fish!A:A,use_fish!I:I),0),_xlfn.IFNA(LOOKUP(T47,use_fish!A:A,use_fish!I:I),0),_xlfn.IFNA(LOOKUP(U47,use_fish!A:A,use_fish!I:I),0),_xlfn.IFNA(LOOKUP(V47,use_fish!A:A,use_fish!I:I),0),_xlfn.IFNA(LOOKUP(W47,use_fish!A:A,use_fish!I:I),0),)</f>
        <v>90</v>
      </c>
      <c r="J47" s="3">
        <f>SUM(_xlfn.IFNA(LOOKUP(Q47,use_fish!A:A,use_fish!K:K),0),_xlfn.IFNA(LOOKUP(R47,use_fish!A:A,use_fish!K:K),0),_xlfn.IFNA(LOOKUP(S47,use_fish!A:A,use_fish!K:K),0),_xlfn.IFNA(LOOKUP(T47,use_fish!A:A,use_fish!K:K),0),_xlfn.IFNA(LOOKUP(U47,use_fish!A:A,use_fish!K:K),0),_xlfn.IFNA(LOOKUP(V47,use_fish!A:A,use_fish!K:K),0),_xlfn.IFNA(LOOKUP(W47,use_fish!A:A,use_fish!K:K),0),)</f>
        <v>0</v>
      </c>
      <c r="Q47" s="13">
        <v>32</v>
      </c>
    </row>
    <row r="48" spans="1:17" x14ac:dyDescent="0.2">
      <c r="A48">
        <v>47</v>
      </c>
      <c r="B48">
        <v>1</v>
      </c>
      <c r="C48" t="s">
        <v>195</v>
      </c>
      <c r="H48">
        <f>SUM(_xlfn.IFNA(LOOKUP(Q48,use_fish!A:A,use_fish!E:E),0),_xlfn.IFNA(LOOKUP(R48,use_fish!A:A,use_fish!E:E),0),_xlfn.IFNA(LOOKUP(S48,use_fish!A:A,use_fish!E:E),0),_xlfn.IFNA(LOOKUP(T48,use_fish!A:A,use_fish!E:E),0),_xlfn.IFNA(LOOKUP(U48,use_fish!A:A,use_fish!E:E),0),_xlfn.IFNA(LOOKUP(V48,use_fish!A:A,use_fish!E:E),0),_xlfn.IFNA(LOOKUP(W48,use_fish!A:A,use_fish!E:E),0),)</f>
        <v>120</v>
      </c>
      <c r="I48">
        <f>SUM(_xlfn.IFNA(LOOKUP(Q48,use_fish!A:A,use_fish!I:I),0),_xlfn.IFNA(LOOKUP(R48,use_fish!A:A,use_fish!I:I),0),_xlfn.IFNA(LOOKUP(S48,use_fish!A:A,use_fish!I:I),0),_xlfn.IFNA(LOOKUP(T48,use_fish!A:A,use_fish!I:I),0),_xlfn.IFNA(LOOKUP(U48,use_fish!A:A,use_fish!I:I),0),_xlfn.IFNA(LOOKUP(V48,use_fish!A:A,use_fish!I:I),0),_xlfn.IFNA(LOOKUP(W48,use_fish!A:A,use_fish!I:I),0),)</f>
        <v>120</v>
      </c>
      <c r="J48" s="3">
        <f>SUM(_xlfn.IFNA(LOOKUP(Q48,use_fish!A:A,use_fish!K:K),0),_xlfn.IFNA(LOOKUP(R48,use_fish!A:A,use_fish!K:K),0),_xlfn.IFNA(LOOKUP(S48,use_fish!A:A,use_fish!K:K),0),_xlfn.IFNA(LOOKUP(T48,use_fish!A:A,use_fish!K:K),0),_xlfn.IFNA(LOOKUP(U48,use_fish!A:A,use_fish!K:K),0),_xlfn.IFNA(LOOKUP(V48,use_fish!A:A,use_fish!K:K),0),_xlfn.IFNA(LOOKUP(W48,use_fish!A:A,use_fish!K:K),0),)</f>
        <v>0</v>
      </c>
      <c r="Q48" s="13">
        <v>33</v>
      </c>
    </row>
    <row r="49" spans="1:17" x14ac:dyDescent="0.2">
      <c r="A49">
        <v>48</v>
      </c>
      <c r="B49">
        <v>1</v>
      </c>
      <c r="C49" t="s">
        <v>196</v>
      </c>
      <c r="H49">
        <f>SUM(_xlfn.IFNA(LOOKUP(Q49,use_fish!A:A,use_fish!E:E),0),_xlfn.IFNA(LOOKUP(R49,use_fish!A:A,use_fish!E:E),0),_xlfn.IFNA(LOOKUP(S49,use_fish!A:A,use_fish!E:E),0),_xlfn.IFNA(LOOKUP(T49,use_fish!A:A,use_fish!E:E),0),_xlfn.IFNA(LOOKUP(U49,use_fish!A:A,use_fish!E:E),0),_xlfn.IFNA(LOOKUP(V49,use_fish!A:A,use_fish!E:E),0),_xlfn.IFNA(LOOKUP(W49,use_fish!A:A,use_fish!E:E),0),)</f>
        <v>40</v>
      </c>
      <c r="I49">
        <f>SUM(_xlfn.IFNA(LOOKUP(Q49,use_fish!A:A,use_fish!I:I),0),_xlfn.IFNA(LOOKUP(R49,use_fish!A:A,use_fish!I:I),0),_xlfn.IFNA(LOOKUP(S49,use_fish!A:A,use_fish!I:I),0),_xlfn.IFNA(LOOKUP(T49,use_fish!A:A,use_fish!I:I),0),_xlfn.IFNA(LOOKUP(U49,use_fish!A:A,use_fish!I:I),0),_xlfn.IFNA(LOOKUP(V49,use_fish!A:A,use_fish!I:I),0),_xlfn.IFNA(LOOKUP(W49,use_fish!A:A,use_fish!I:I),0),)</f>
        <v>40</v>
      </c>
      <c r="J49" s="3">
        <f>SUM(_xlfn.IFNA(LOOKUP(Q49,use_fish!A:A,use_fish!K:K),0),_xlfn.IFNA(LOOKUP(R49,use_fish!A:A,use_fish!K:K),0),_xlfn.IFNA(LOOKUP(S49,use_fish!A:A,use_fish!K:K),0),_xlfn.IFNA(LOOKUP(T49,use_fish!A:A,use_fish!K:K),0),_xlfn.IFNA(LOOKUP(U49,use_fish!A:A,use_fish!K:K),0),_xlfn.IFNA(LOOKUP(V49,use_fish!A:A,use_fish!K:K),0),_xlfn.IFNA(LOOKUP(W49,use_fish!A:A,use_fish!K:K),0),)</f>
        <v>0</v>
      </c>
      <c r="Q49" s="13">
        <v>34</v>
      </c>
    </row>
    <row r="50" spans="1:17" x14ac:dyDescent="0.2">
      <c r="A50">
        <v>49</v>
      </c>
      <c r="B50">
        <v>1</v>
      </c>
      <c r="C50" t="s">
        <v>197</v>
      </c>
      <c r="H50">
        <f>SUM(_xlfn.IFNA(LOOKUP(Q50,use_fish!A:A,use_fish!E:E),0),_xlfn.IFNA(LOOKUP(R50,use_fish!A:A,use_fish!E:E),0),_xlfn.IFNA(LOOKUP(S50,use_fish!A:A,use_fish!E:E),0),_xlfn.IFNA(LOOKUP(T50,use_fish!A:A,use_fish!E:E),0),_xlfn.IFNA(LOOKUP(U50,use_fish!A:A,use_fish!E:E),0),_xlfn.IFNA(LOOKUP(V50,use_fish!A:A,use_fish!E:E),0),_xlfn.IFNA(LOOKUP(W50,use_fish!A:A,use_fish!E:E),0),)</f>
        <v>40</v>
      </c>
      <c r="I50">
        <f>SUM(_xlfn.IFNA(LOOKUP(Q50,use_fish!A:A,use_fish!I:I),0),_xlfn.IFNA(LOOKUP(R50,use_fish!A:A,use_fish!I:I),0),_xlfn.IFNA(LOOKUP(S50,use_fish!A:A,use_fish!I:I),0),_xlfn.IFNA(LOOKUP(T50,use_fish!A:A,use_fish!I:I),0),_xlfn.IFNA(LOOKUP(U50,use_fish!A:A,use_fish!I:I),0),_xlfn.IFNA(LOOKUP(V50,use_fish!A:A,use_fish!I:I),0),_xlfn.IFNA(LOOKUP(W50,use_fish!A:A,use_fish!I:I),0),)</f>
        <v>40</v>
      </c>
      <c r="J50" s="3">
        <f>SUM(_xlfn.IFNA(LOOKUP(Q50,use_fish!A:A,use_fish!K:K),0),_xlfn.IFNA(LOOKUP(R50,use_fish!A:A,use_fish!K:K),0),_xlfn.IFNA(LOOKUP(S50,use_fish!A:A,use_fish!K:K),0),_xlfn.IFNA(LOOKUP(T50,use_fish!A:A,use_fish!K:K),0),_xlfn.IFNA(LOOKUP(U50,use_fish!A:A,use_fish!K:K),0),_xlfn.IFNA(LOOKUP(V50,use_fish!A:A,use_fish!K:K),0),_xlfn.IFNA(LOOKUP(W50,use_fish!A:A,use_fish!K:K),0),)</f>
        <v>0</v>
      </c>
      <c r="Q50" s="13">
        <v>35</v>
      </c>
    </row>
    <row r="51" spans="1:17" x14ac:dyDescent="0.2">
      <c r="A51">
        <v>50</v>
      </c>
      <c r="B51">
        <v>1</v>
      </c>
      <c r="C51" t="s">
        <v>198</v>
      </c>
      <c r="H51">
        <f>SUM(_xlfn.IFNA(LOOKUP(Q51,use_fish!A:A,use_fish!E:E),0),_xlfn.IFNA(LOOKUP(R51,use_fish!A:A,use_fish!E:E),0),_xlfn.IFNA(LOOKUP(S51,use_fish!A:A,use_fish!E:E),0),_xlfn.IFNA(LOOKUP(T51,use_fish!A:A,use_fish!E:E),0),_xlfn.IFNA(LOOKUP(U51,use_fish!A:A,use_fish!E:E),0),_xlfn.IFNA(LOOKUP(V51,use_fish!A:A,use_fish!E:E),0),_xlfn.IFNA(LOOKUP(W51,use_fish!A:A,use_fish!E:E),0),)</f>
        <v>113</v>
      </c>
      <c r="I51">
        <f>SUM(_xlfn.IFNA(LOOKUP(Q51,use_fish!A:A,use_fish!I:I),0),_xlfn.IFNA(LOOKUP(R51,use_fish!A:A,use_fish!I:I),0),_xlfn.IFNA(LOOKUP(S51,use_fish!A:A,use_fish!I:I),0),_xlfn.IFNA(LOOKUP(T51,use_fish!A:A,use_fish!I:I),0),_xlfn.IFNA(LOOKUP(U51,use_fish!A:A,use_fish!I:I),0),_xlfn.IFNA(LOOKUP(V51,use_fish!A:A,use_fish!I:I),0),_xlfn.IFNA(LOOKUP(W51,use_fish!A:A,use_fish!I:I),0),)</f>
        <v>113</v>
      </c>
      <c r="J51" s="3">
        <f>SUM(_xlfn.IFNA(LOOKUP(Q51,use_fish!A:A,use_fish!K:K),0),_xlfn.IFNA(LOOKUP(R51,use_fish!A:A,use_fish!K:K),0),_xlfn.IFNA(LOOKUP(S51,use_fish!A:A,use_fish!K:K),0),_xlfn.IFNA(LOOKUP(T51,use_fish!A:A,use_fish!K:K),0),_xlfn.IFNA(LOOKUP(U51,use_fish!A:A,use_fish!K:K),0),_xlfn.IFNA(LOOKUP(V51,use_fish!A:A,use_fish!K:K),0),_xlfn.IFNA(LOOKUP(W51,use_fish!A:A,use_fish!K:K),0),)</f>
        <v>0</v>
      </c>
      <c r="Q51" s="13">
        <v>36</v>
      </c>
    </row>
    <row r="52" spans="1:17" x14ac:dyDescent="0.2">
      <c r="A52">
        <v>51</v>
      </c>
      <c r="B52">
        <v>1</v>
      </c>
      <c r="C52" t="s">
        <v>199</v>
      </c>
      <c r="H52">
        <f>SUM(_xlfn.IFNA(LOOKUP(Q52,use_fish!A:A,use_fish!E:E),0),_xlfn.IFNA(LOOKUP(R52,use_fish!A:A,use_fish!E:E),0),_xlfn.IFNA(LOOKUP(S52,use_fish!A:A,use_fish!E:E),0),_xlfn.IFNA(LOOKUP(T52,use_fish!A:A,use_fish!E:E),0),_xlfn.IFNA(LOOKUP(U52,use_fish!A:A,use_fish!E:E),0),_xlfn.IFNA(LOOKUP(V52,use_fish!A:A,use_fish!E:E),0),_xlfn.IFNA(LOOKUP(W52,use_fish!A:A,use_fish!E:E),0),)</f>
        <v>113</v>
      </c>
      <c r="I52">
        <f>SUM(_xlfn.IFNA(LOOKUP(Q52,use_fish!A:A,use_fish!I:I),0),_xlfn.IFNA(LOOKUP(R52,use_fish!A:A,use_fish!I:I),0),_xlfn.IFNA(LOOKUP(S52,use_fish!A:A,use_fish!I:I),0),_xlfn.IFNA(LOOKUP(T52,use_fish!A:A,use_fish!I:I),0),_xlfn.IFNA(LOOKUP(U52,use_fish!A:A,use_fish!I:I),0),_xlfn.IFNA(LOOKUP(V52,use_fish!A:A,use_fish!I:I),0),_xlfn.IFNA(LOOKUP(W52,use_fish!A:A,use_fish!I:I),0),)</f>
        <v>113</v>
      </c>
      <c r="J52" s="3">
        <f>SUM(_xlfn.IFNA(LOOKUP(Q52,use_fish!A:A,use_fish!K:K),0),_xlfn.IFNA(LOOKUP(R52,use_fish!A:A,use_fish!K:K),0),_xlfn.IFNA(LOOKUP(S52,use_fish!A:A,use_fish!K:K),0),_xlfn.IFNA(LOOKUP(T52,use_fish!A:A,use_fish!K:K),0),_xlfn.IFNA(LOOKUP(U52,use_fish!A:A,use_fish!K:K),0),_xlfn.IFNA(LOOKUP(V52,use_fish!A:A,use_fish!K:K),0),_xlfn.IFNA(LOOKUP(W52,use_fish!A:A,use_fish!K:K),0),)</f>
        <v>0</v>
      </c>
      <c r="Q52" s="13">
        <v>37</v>
      </c>
    </row>
    <row r="53" spans="1:17" x14ac:dyDescent="0.2">
      <c r="A53">
        <v>52</v>
      </c>
      <c r="B53">
        <v>1</v>
      </c>
      <c r="C53" t="s">
        <v>200</v>
      </c>
      <c r="H53">
        <f>SUM(_xlfn.IFNA(LOOKUP(Q53,use_fish!A:A,use_fish!E:E),0),_xlfn.IFNA(LOOKUP(R53,use_fish!A:A,use_fish!E:E),0),_xlfn.IFNA(LOOKUP(S53,use_fish!A:A,use_fish!E:E),0),_xlfn.IFNA(LOOKUP(T53,use_fish!A:A,use_fish!E:E),0),_xlfn.IFNA(LOOKUP(U53,use_fish!A:A,use_fish!E:E),0),_xlfn.IFNA(LOOKUP(V53,use_fish!A:A,use_fish!E:E),0),_xlfn.IFNA(LOOKUP(W53,use_fish!A:A,use_fish!E:E),0),)</f>
        <v>100</v>
      </c>
      <c r="I53">
        <f>SUM(_xlfn.IFNA(LOOKUP(Q53,use_fish!A:A,use_fish!I:I),0),_xlfn.IFNA(LOOKUP(R53,use_fish!A:A,use_fish!I:I),0),_xlfn.IFNA(LOOKUP(S53,use_fish!A:A,use_fish!I:I),0),_xlfn.IFNA(LOOKUP(T53,use_fish!A:A,use_fish!I:I),0),_xlfn.IFNA(LOOKUP(U53,use_fish!A:A,use_fish!I:I),0),_xlfn.IFNA(LOOKUP(V53,use_fish!A:A,use_fish!I:I),0),_xlfn.IFNA(LOOKUP(W53,use_fish!A:A,use_fish!I:I),0),)</f>
        <v>100</v>
      </c>
      <c r="J53" s="3">
        <f>SUM(_xlfn.IFNA(LOOKUP(Q53,use_fish!A:A,use_fish!K:K),0),_xlfn.IFNA(LOOKUP(R53,use_fish!A:A,use_fish!K:K),0),_xlfn.IFNA(LOOKUP(S53,use_fish!A:A,use_fish!K:K),0),_xlfn.IFNA(LOOKUP(T53,use_fish!A:A,use_fish!K:K),0),_xlfn.IFNA(LOOKUP(U53,use_fish!A:A,use_fish!K:K),0),_xlfn.IFNA(LOOKUP(V53,use_fish!A:A,use_fish!K:K),0),_xlfn.IFNA(LOOKUP(W53,use_fish!A:A,use_fish!K:K),0),)</f>
        <v>0</v>
      </c>
      <c r="Q53" s="13">
        <v>38</v>
      </c>
    </row>
    <row r="54" spans="1:17" x14ac:dyDescent="0.2">
      <c r="A54">
        <v>53</v>
      </c>
      <c r="B54">
        <v>1</v>
      </c>
      <c r="C54" t="s">
        <v>201</v>
      </c>
      <c r="H54">
        <f>SUM(_xlfn.IFNA(LOOKUP(Q54,use_fish!A:A,use_fish!E:E),0),_xlfn.IFNA(LOOKUP(R54,use_fish!A:A,use_fish!E:E),0),_xlfn.IFNA(LOOKUP(S54,use_fish!A:A,use_fish!E:E),0),_xlfn.IFNA(LOOKUP(T54,use_fish!A:A,use_fish!E:E),0),_xlfn.IFNA(LOOKUP(U54,use_fish!A:A,use_fish!E:E),0),_xlfn.IFNA(LOOKUP(V54,use_fish!A:A,use_fish!E:E),0),_xlfn.IFNA(LOOKUP(W54,use_fish!A:A,use_fish!E:E),0),)</f>
        <v>100</v>
      </c>
      <c r="I54">
        <f>SUM(_xlfn.IFNA(LOOKUP(Q54,use_fish!A:A,use_fish!I:I),0),_xlfn.IFNA(LOOKUP(R54,use_fish!A:A,use_fish!I:I),0),_xlfn.IFNA(LOOKUP(S54,use_fish!A:A,use_fish!I:I),0),_xlfn.IFNA(LOOKUP(T54,use_fish!A:A,use_fish!I:I),0),_xlfn.IFNA(LOOKUP(U54,use_fish!A:A,use_fish!I:I),0),_xlfn.IFNA(LOOKUP(V54,use_fish!A:A,use_fish!I:I),0),_xlfn.IFNA(LOOKUP(W54,use_fish!A:A,use_fish!I:I),0),)</f>
        <v>100</v>
      </c>
      <c r="J54" s="3">
        <f>SUM(_xlfn.IFNA(LOOKUP(Q54,use_fish!A:A,use_fish!K:K),0),_xlfn.IFNA(LOOKUP(R54,use_fish!A:A,use_fish!K:K),0),_xlfn.IFNA(LOOKUP(S54,use_fish!A:A,use_fish!K:K),0),_xlfn.IFNA(LOOKUP(T54,use_fish!A:A,use_fish!K:K),0),_xlfn.IFNA(LOOKUP(U54,use_fish!A:A,use_fish!K:K),0),_xlfn.IFNA(LOOKUP(V54,use_fish!A:A,use_fish!K:K),0),_xlfn.IFNA(LOOKUP(W54,use_fish!A:A,use_fish!K:K),0),)</f>
        <v>0</v>
      </c>
      <c r="Q54" s="13">
        <v>39</v>
      </c>
    </row>
    <row r="55" spans="1:17" x14ac:dyDescent="0.2">
      <c r="A55">
        <v>54</v>
      </c>
      <c r="B55">
        <v>1</v>
      </c>
      <c r="C55" t="s">
        <v>202</v>
      </c>
      <c r="H55">
        <f>SUM(_xlfn.IFNA(LOOKUP(Q55,use_fish!A:A,use_fish!E:E),0),_xlfn.IFNA(LOOKUP(R55,use_fish!A:A,use_fish!E:E),0),_xlfn.IFNA(LOOKUP(S55,use_fish!A:A,use_fish!E:E),0),_xlfn.IFNA(LOOKUP(T55,use_fish!A:A,use_fish!E:E),0),_xlfn.IFNA(LOOKUP(U55,use_fish!A:A,use_fish!E:E),0),_xlfn.IFNA(LOOKUP(V55,use_fish!A:A,use_fish!E:E),0),_xlfn.IFNA(LOOKUP(W55,use_fish!A:A,use_fish!E:E),0),)</f>
        <v>130</v>
      </c>
      <c r="I55">
        <f>SUM(_xlfn.IFNA(LOOKUP(Q55,use_fish!A:A,use_fish!I:I),0),_xlfn.IFNA(LOOKUP(R55,use_fish!A:A,use_fish!I:I),0),_xlfn.IFNA(LOOKUP(S55,use_fish!A:A,use_fish!I:I),0),_xlfn.IFNA(LOOKUP(T55,use_fish!A:A,use_fish!I:I),0),_xlfn.IFNA(LOOKUP(U55,use_fish!A:A,use_fish!I:I),0),_xlfn.IFNA(LOOKUP(V55,use_fish!A:A,use_fish!I:I),0),_xlfn.IFNA(LOOKUP(W55,use_fish!A:A,use_fish!I:I),0),)</f>
        <v>130</v>
      </c>
      <c r="J55" s="3">
        <f>SUM(_xlfn.IFNA(LOOKUP(Q55,use_fish!A:A,use_fish!K:K),0),_xlfn.IFNA(LOOKUP(R55,use_fish!A:A,use_fish!K:K),0),_xlfn.IFNA(LOOKUP(S55,use_fish!A:A,use_fish!K:K),0),_xlfn.IFNA(LOOKUP(T55,use_fish!A:A,use_fish!K:K),0),_xlfn.IFNA(LOOKUP(U55,use_fish!A:A,use_fish!K:K),0),_xlfn.IFNA(LOOKUP(V55,use_fish!A:A,use_fish!K:K),0),_xlfn.IFNA(LOOKUP(W55,use_fish!A:A,use_fish!K:K),0),)</f>
        <v>0</v>
      </c>
      <c r="Q55" s="13">
        <v>40</v>
      </c>
    </row>
    <row r="56" spans="1:17" x14ac:dyDescent="0.2">
      <c r="A56">
        <v>55</v>
      </c>
      <c r="B56">
        <v>1</v>
      </c>
      <c r="C56" t="s">
        <v>203</v>
      </c>
      <c r="H56">
        <f>SUM(_xlfn.IFNA(LOOKUP(Q56,use_fish!A:A,use_fish!E:E),0),_xlfn.IFNA(LOOKUP(R56,use_fish!A:A,use_fish!E:E),0),_xlfn.IFNA(LOOKUP(S56,use_fish!A:A,use_fish!E:E),0),_xlfn.IFNA(LOOKUP(T56,use_fish!A:A,use_fish!E:E),0),_xlfn.IFNA(LOOKUP(U56,use_fish!A:A,use_fish!E:E),0),_xlfn.IFNA(LOOKUP(V56,use_fish!A:A,use_fish!E:E),0),_xlfn.IFNA(LOOKUP(W56,use_fish!A:A,use_fish!E:E),0),)</f>
        <v>50</v>
      </c>
      <c r="I56">
        <f>SUM(_xlfn.IFNA(LOOKUP(Q56,use_fish!A:A,use_fish!I:I),0),_xlfn.IFNA(LOOKUP(R56,use_fish!A:A,use_fish!I:I),0),_xlfn.IFNA(LOOKUP(S56,use_fish!A:A,use_fish!I:I),0),_xlfn.IFNA(LOOKUP(T56,use_fish!A:A,use_fish!I:I),0),_xlfn.IFNA(LOOKUP(U56,use_fish!A:A,use_fish!I:I),0),_xlfn.IFNA(LOOKUP(V56,use_fish!A:A,use_fish!I:I),0),_xlfn.IFNA(LOOKUP(W56,use_fish!A:A,use_fish!I:I),0),)</f>
        <v>50</v>
      </c>
      <c r="J56" s="3">
        <f>SUM(_xlfn.IFNA(LOOKUP(Q56,use_fish!A:A,use_fish!K:K),0),_xlfn.IFNA(LOOKUP(R56,use_fish!A:A,use_fish!K:K),0),_xlfn.IFNA(LOOKUP(S56,use_fish!A:A,use_fish!K:K),0),_xlfn.IFNA(LOOKUP(T56,use_fish!A:A,use_fish!K:K),0),_xlfn.IFNA(LOOKUP(U56,use_fish!A:A,use_fish!K:K),0),_xlfn.IFNA(LOOKUP(V56,use_fish!A:A,use_fish!K:K),0),_xlfn.IFNA(LOOKUP(W56,use_fish!A:A,use_fish!K:K),0),)</f>
        <v>0</v>
      </c>
      <c r="Q56" s="13">
        <v>41</v>
      </c>
    </row>
    <row r="57" spans="1:17" x14ac:dyDescent="0.2">
      <c r="A57">
        <v>56</v>
      </c>
      <c r="B57">
        <v>1</v>
      </c>
      <c r="C57" t="s">
        <v>204</v>
      </c>
      <c r="H57">
        <f>SUM(_xlfn.IFNA(LOOKUP(Q57,use_fish!A:A,use_fish!E:E),0),_xlfn.IFNA(LOOKUP(R57,use_fish!A:A,use_fish!E:E),0),_xlfn.IFNA(LOOKUP(S57,use_fish!A:A,use_fish!E:E),0),_xlfn.IFNA(LOOKUP(T57,use_fish!A:A,use_fish!E:E),0),_xlfn.IFNA(LOOKUP(U57,use_fish!A:A,use_fish!E:E),0),_xlfn.IFNA(LOOKUP(V57,use_fish!A:A,use_fish!E:E),0),_xlfn.IFNA(LOOKUP(W57,use_fish!A:A,use_fish!E:E),0),)</f>
        <v>50</v>
      </c>
      <c r="I57">
        <f>SUM(_xlfn.IFNA(LOOKUP(Q57,use_fish!A:A,use_fish!I:I),0),_xlfn.IFNA(LOOKUP(R57,use_fish!A:A,use_fish!I:I),0),_xlfn.IFNA(LOOKUP(S57,use_fish!A:A,use_fish!I:I),0),_xlfn.IFNA(LOOKUP(T57,use_fish!A:A,use_fish!I:I),0),_xlfn.IFNA(LOOKUP(U57,use_fish!A:A,use_fish!I:I),0),_xlfn.IFNA(LOOKUP(V57,use_fish!A:A,use_fish!I:I),0),_xlfn.IFNA(LOOKUP(W57,use_fish!A:A,use_fish!I:I),0),)</f>
        <v>50</v>
      </c>
      <c r="J57" s="3">
        <f>SUM(_xlfn.IFNA(LOOKUP(Q57,use_fish!A:A,use_fish!K:K),0),_xlfn.IFNA(LOOKUP(R57,use_fish!A:A,use_fish!K:K),0),_xlfn.IFNA(LOOKUP(S57,use_fish!A:A,use_fish!K:K),0),_xlfn.IFNA(LOOKUP(T57,use_fish!A:A,use_fish!K:K),0),_xlfn.IFNA(LOOKUP(U57,use_fish!A:A,use_fish!K:K),0),_xlfn.IFNA(LOOKUP(V57,use_fish!A:A,use_fish!K:K),0),_xlfn.IFNA(LOOKUP(W57,use_fish!A:A,use_fish!K:K),0),)</f>
        <v>0</v>
      </c>
      <c r="Q57" s="13">
        <v>42</v>
      </c>
    </row>
    <row r="58" spans="1:17" x14ac:dyDescent="0.2">
      <c r="A58">
        <v>57</v>
      </c>
      <c r="B58">
        <v>1</v>
      </c>
      <c r="C58" t="s">
        <v>205</v>
      </c>
      <c r="H58">
        <f>SUM(_xlfn.IFNA(LOOKUP(Q58,use_fish!A:A,use_fish!E:E),0),_xlfn.IFNA(LOOKUP(R58,use_fish!A:A,use_fish!E:E),0),_xlfn.IFNA(LOOKUP(S58,use_fish!A:A,use_fish!E:E),0),_xlfn.IFNA(LOOKUP(T58,use_fish!A:A,use_fish!E:E),0),_xlfn.IFNA(LOOKUP(U58,use_fish!A:A,use_fish!E:E),0),_xlfn.IFNA(LOOKUP(V58,use_fish!A:A,use_fish!E:E),0),_xlfn.IFNA(LOOKUP(W58,use_fish!A:A,use_fish!E:E),0),)</f>
        <v>80</v>
      </c>
      <c r="I58">
        <f>SUM(_xlfn.IFNA(LOOKUP(Q58,use_fish!A:A,use_fish!I:I),0),_xlfn.IFNA(LOOKUP(R58,use_fish!A:A,use_fish!I:I),0),_xlfn.IFNA(LOOKUP(S58,use_fish!A:A,use_fish!I:I),0),_xlfn.IFNA(LOOKUP(T58,use_fish!A:A,use_fish!I:I),0),_xlfn.IFNA(LOOKUP(U58,use_fish!A:A,use_fish!I:I),0),_xlfn.IFNA(LOOKUP(V58,use_fish!A:A,use_fish!I:I),0),_xlfn.IFNA(LOOKUP(W58,use_fish!A:A,use_fish!I:I),0),)</f>
        <v>80</v>
      </c>
      <c r="J58" s="3">
        <f>SUM(_xlfn.IFNA(LOOKUP(Q58,use_fish!A:A,use_fish!K:K),0),_xlfn.IFNA(LOOKUP(R58,use_fish!A:A,use_fish!K:K),0),_xlfn.IFNA(LOOKUP(S58,use_fish!A:A,use_fish!K:K),0),_xlfn.IFNA(LOOKUP(T58,use_fish!A:A,use_fish!K:K),0),_xlfn.IFNA(LOOKUP(U58,use_fish!A:A,use_fish!K:K),0),_xlfn.IFNA(LOOKUP(V58,use_fish!A:A,use_fish!K:K),0),_xlfn.IFNA(LOOKUP(W58,use_fish!A:A,use_fish!K:K),0),)</f>
        <v>0</v>
      </c>
      <c r="Q58" s="13">
        <v>43</v>
      </c>
    </row>
    <row r="59" spans="1:17" x14ac:dyDescent="0.2">
      <c r="A59">
        <v>58</v>
      </c>
      <c r="B59">
        <v>1</v>
      </c>
      <c r="C59" t="s">
        <v>206</v>
      </c>
      <c r="H59">
        <f>SUM(_xlfn.IFNA(LOOKUP(Q59,use_fish!A:A,use_fish!E:E),0),_xlfn.IFNA(LOOKUP(R59,use_fish!A:A,use_fish!E:E),0),_xlfn.IFNA(LOOKUP(S59,use_fish!A:A,use_fish!E:E),0),_xlfn.IFNA(LOOKUP(T59,use_fish!A:A,use_fish!E:E),0),_xlfn.IFNA(LOOKUP(U59,use_fish!A:A,use_fish!E:E),0),_xlfn.IFNA(LOOKUP(V59,use_fish!A:A,use_fish!E:E),0),_xlfn.IFNA(LOOKUP(W59,use_fish!A:A,use_fish!E:E),0),)</f>
        <v>70</v>
      </c>
      <c r="I59">
        <f>SUM(_xlfn.IFNA(LOOKUP(Q59,use_fish!A:A,use_fish!I:I),0),_xlfn.IFNA(LOOKUP(R59,use_fish!A:A,use_fish!I:I),0),_xlfn.IFNA(LOOKUP(S59,use_fish!A:A,use_fish!I:I),0),_xlfn.IFNA(LOOKUP(T59,use_fish!A:A,use_fish!I:I),0),_xlfn.IFNA(LOOKUP(U59,use_fish!A:A,use_fish!I:I),0),_xlfn.IFNA(LOOKUP(V59,use_fish!A:A,use_fish!I:I),0),_xlfn.IFNA(LOOKUP(W59,use_fish!A:A,use_fish!I:I),0),)</f>
        <v>70</v>
      </c>
      <c r="J59" s="3">
        <f>SUM(_xlfn.IFNA(LOOKUP(Q59,use_fish!A:A,use_fish!K:K),0),_xlfn.IFNA(LOOKUP(R59,use_fish!A:A,use_fish!K:K),0),_xlfn.IFNA(LOOKUP(S59,use_fish!A:A,use_fish!K:K),0),_xlfn.IFNA(LOOKUP(T59,use_fish!A:A,use_fish!K:K),0),_xlfn.IFNA(LOOKUP(U59,use_fish!A:A,use_fish!K:K),0),_xlfn.IFNA(LOOKUP(V59,use_fish!A:A,use_fish!K:K),0),_xlfn.IFNA(LOOKUP(W59,use_fish!A:A,use_fish!K:K),0),)</f>
        <v>0</v>
      </c>
      <c r="Q59" s="13">
        <v>44</v>
      </c>
    </row>
    <row r="60" spans="1:17" x14ac:dyDescent="0.2">
      <c r="A60">
        <v>59</v>
      </c>
      <c r="B60">
        <v>1</v>
      </c>
      <c r="C60" t="s">
        <v>207</v>
      </c>
      <c r="H60">
        <f>SUM(_xlfn.IFNA(LOOKUP(Q60,use_fish!A:A,use_fish!E:E),0),_xlfn.IFNA(LOOKUP(R60,use_fish!A:A,use_fish!E:E),0),_xlfn.IFNA(LOOKUP(S60,use_fish!A:A,use_fish!E:E),0),_xlfn.IFNA(LOOKUP(T60,use_fish!A:A,use_fish!E:E),0),_xlfn.IFNA(LOOKUP(U60,use_fish!A:A,use_fish!E:E),0),_xlfn.IFNA(LOOKUP(V60,use_fish!A:A,use_fish!E:E),0),_xlfn.IFNA(LOOKUP(W60,use_fish!A:A,use_fish!E:E),0),)</f>
        <v>123</v>
      </c>
      <c r="I60">
        <f>SUM(_xlfn.IFNA(LOOKUP(Q60,use_fish!A:A,use_fish!I:I),0),_xlfn.IFNA(LOOKUP(R60,use_fish!A:A,use_fish!I:I),0),_xlfn.IFNA(LOOKUP(S60,use_fish!A:A,use_fish!I:I),0),_xlfn.IFNA(LOOKUP(T60,use_fish!A:A,use_fish!I:I),0),_xlfn.IFNA(LOOKUP(U60,use_fish!A:A,use_fish!I:I),0),_xlfn.IFNA(LOOKUP(V60,use_fish!A:A,use_fish!I:I),0),_xlfn.IFNA(LOOKUP(W60,use_fish!A:A,use_fish!I:I),0),)</f>
        <v>123</v>
      </c>
      <c r="J60" s="3">
        <f>SUM(_xlfn.IFNA(LOOKUP(Q60,use_fish!A:A,use_fish!K:K),0),_xlfn.IFNA(LOOKUP(R60,use_fish!A:A,use_fish!K:K),0),_xlfn.IFNA(LOOKUP(S60,use_fish!A:A,use_fish!K:K),0),_xlfn.IFNA(LOOKUP(T60,use_fish!A:A,use_fish!K:K),0),_xlfn.IFNA(LOOKUP(U60,use_fish!A:A,use_fish!K:K),0),_xlfn.IFNA(LOOKUP(V60,use_fish!A:A,use_fish!K:K),0),_xlfn.IFNA(LOOKUP(W60,use_fish!A:A,use_fish!K:K),0),)</f>
        <v>0</v>
      </c>
      <c r="Q60" s="13">
        <v>45</v>
      </c>
    </row>
    <row r="61" spans="1:17" x14ac:dyDescent="0.2">
      <c r="A61">
        <v>60</v>
      </c>
      <c r="B61">
        <v>1</v>
      </c>
      <c r="C61" t="s">
        <v>208</v>
      </c>
      <c r="H61">
        <f>SUM(_xlfn.IFNA(LOOKUP(Q61,use_fish!A:A,use_fish!E:E),0),_xlfn.IFNA(LOOKUP(R61,use_fish!A:A,use_fish!E:E),0),_xlfn.IFNA(LOOKUP(S61,use_fish!A:A,use_fish!E:E),0),_xlfn.IFNA(LOOKUP(T61,use_fish!A:A,use_fish!E:E),0),_xlfn.IFNA(LOOKUP(U61,use_fish!A:A,use_fish!E:E),0),_xlfn.IFNA(LOOKUP(V61,use_fish!A:A,use_fish!E:E),0),_xlfn.IFNA(LOOKUP(W61,use_fish!A:A,use_fish!E:E),0),)</f>
        <v>123</v>
      </c>
      <c r="I61">
        <f>SUM(_xlfn.IFNA(LOOKUP(Q61,use_fish!A:A,use_fish!I:I),0),_xlfn.IFNA(LOOKUP(R61,use_fish!A:A,use_fish!I:I),0),_xlfn.IFNA(LOOKUP(S61,use_fish!A:A,use_fish!I:I),0),_xlfn.IFNA(LOOKUP(T61,use_fish!A:A,use_fish!I:I),0),_xlfn.IFNA(LOOKUP(U61,use_fish!A:A,use_fish!I:I),0),_xlfn.IFNA(LOOKUP(V61,use_fish!A:A,use_fish!I:I),0),_xlfn.IFNA(LOOKUP(W61,use_fish!A:A,use_fish!I:I),0),)</f>
        <v>123</v>
      </c>
      <c r="J61" s="3">
        <f>SUM(_xlfn.IFNA(LOOKUP(Q61,use_fish!A:A,use_fish!K:K),0),_xlfn.IFNA(LOOKUP(R61,use_fish!A:A,use_fish!K:K),0),_xlfn.IFNA(LOOKUP(S61,use_fish!A:A,use_fish!K:K),0),_xlfn.IFNA(LOOKUP(T61,use_fish!A:A,use_fish!K:K),0),_xlfn.IFNA(LOOKUP(U61,use_fish!A:A,use_fish!K:K),0),_xlfn.IFNA(LOOKUP(V61,use_fish!A:A,use_fish!K:K),0),_xlfn.IFNA(LOOKUP(W61,use_fish!A:A,use_fish!K:K),0),)</f>
        <v>0</v>
      </c>
      <c r="Q61" s="13">
        <v>46</v>
      </c>
    </row>
    <row r="62" spans="1:17" x14ac:dyDescent="0.2">
      <c r="A62">
        <v>61</v>
      </c>
      <c r="B62">
        <v>1</v>
      </c>
      <c r="C62" t="s">
        <v>209</v>
      </c>
      <c r="H62">
        <f>SUM(_xlfn.IFNA(LOOKUP(Q62,use_fish!A:A,use_fish!E:E),0),_xlfn.IFNA(LOOKUP(R62,use_fish!A:A,use_fish!E:E),0),_xlfn.IFNA(LOOKUP(S62,use_fish!A:A,use_fish!E:E),0),_xlfn.IFNA(LOOKUP(T62,use_fish!A:A,use_fish!E:E),0),_xlfn.IFNA(LOOKUP(U62,use_fish!A:A,use_fish!E:E),0),_xlfn.IFNA(LOOKUP(V62,use_fish!A:A,use_fish!E:E),0),_xlfn.IFNA(LOOKUP(W62,use_fish!A:A,use_fish!E:E),0),)</f>
        <v>110</v>
      </c>
      <c r="I62">
        <f>SUM(_xlfn.IFNA(LOOKUP(Q62,use_fish!A:A,use_fish!I:I),0),_xlfn.IFNA(LOOKUP(R62,use_fish!A:A,use_fish!I:I),0),_xlfn.IFNA(LOOKUP(S62,use_fish!A:A,use_fish!I:I),0),_xlfn.IFNA(LOOKUP(T62,use_fish!A:A,use_fish!I:I),0),_xlfn.IFNA(LOOKUP(U62,use_fish!A:A,use_fish!I:I),0),_xlfn.IFNA(LOOKUP(V62,use_fish!A:A,use_fish!I:I),0),_xlfn.IFNA(LOOKUP(W62,use_fish!A:A,use_fish!I:I),0),)</f>
        <v>110</v>
      </c>
      <c r="J62" s="3">
        <f>SUM(_xlfn.IFNA(LOOKUP(Q62,use_fish!A:A,use_fish!K:K),0),_xlfn.IFNA(LOOKUP(R62,use_fish!A:A,use_fish!K:K),0),_xlfn.IFNA(LOOKUP(S62,use_fish!A:A,use_fish!K:K),0),_xlfn.IFNA(LOOKUP(T62,use_fish!A:A,use_fish!K:K),0),_xlfn.IFNA(LOOKUP(U62,use_fish!A:A,use_fish!K:K),0),_xlfn.IFNA(LOOKUP(V62,use_fish!A:A,use_fish!K:K),0),_xlfn.IFNA(LOOKUP(W62,use_fish!A:A,use_fish!K:K),0),)</f>
        <v>0</v>
      </c>
      <c r="Q62" s="13">
        <v>47</v>
      </c>
    </row>
    <row r="63" spans="1:17" x14ac:dyDescent="0.2">
      <c r="A63">
        <v>62</v>
      </c>
      <c r="B63">
        <v>1</v>
      </c>
      <c r="C63" t="s">
        <v>210</v>
      </c>
      <c r="H63">
        <f>SUM(_xlfn.IFNA(LOOKUP(Q63,use_fish!A:A,use_fish!E:E),0),_xlfn.IFNA(LOOKUP(R63,use_fish!A:A,use_fish!E:E),0),_xlfn.IFNA(LOOKUP(S63,use_fish!A:A,use_fish!E:E),0),_xlfn.IFNA(LOOKUP(T63,use_fish!A:A,use_fish!E:E),0),_xlfn.IFNA(LOOKUP(U63,use_fish!A:A,use_fish!E:E),0),_xlfn.IFNA(LOOKUP(V63,use_fish!A:A,use_fish!E:E),0),_xlfn.IFNA(LOOKUP(W63,use_fish!A:A,use_fish!E:E),0),)</f>
        <v>110</v>
      </c>
      <c r="I63">
        <f>SUM(_xlfn.IFNA(LOOKUP(Q63,use_fish!A:A,use_fish!I:I),0),_xlfn.IFNA(LOOKUP(R63,use_fish!A:A,use_fish!I:I),0),_xlfn.IFNA(LOOKUP(S63,use_fish!A:A,use_fish!I:I),0),_xlfn.IFNA(LOOKUP(T63,use_fish!A:A,use_fish!I:I),0),_xlfn.IFNA(LOOKUP(U63,use_fish!A:A,use_fish!I:I),0),_xlfn.IFNA(LOOKUP(V63,use_fish!A:A,use_fish!I:I),0),_xlfn.IFNA(LOOKUP(W63,use_fish!A:A,use_fish!I:I),0),)</f>
        <v>110</v>
      </c>
      <c r="J63" s="3">
        <f>SUM(_xlfn.IFNA(LOOKUP(Q63,use_fish!A:A,use_fish!K:K),0),_xlfn.IFNA(LOOKUP(R63,use_fish!A:A,use_fish!K:K),0),_xlfn.IFNA(LOOKUP(S63,use_fish!A:A,use_fish!K:K),0),_xlfn.IFNA(LOOKUP(T63,use_fish!A:A,use_fish!K:K),0),_xlfn.IFNA(LOOKUP(U63,use_fish!A:A,use_fish!K:K),0),_xlfn.IFNA(LOOKUP(V63,use_fish!A:A,use_fish!K:K),0),_xlfn.IFNA(LOOKUP(W63,use_fish!A:A,use_fish!K:K),0),)</f>
        <v>0</v>
      </c>
      <c r="Q63" s="13">
        <v>48</v>
      </c>
    </row>
    <row r="64" spans="1:17" x14ac:dyDescent="0.2">
      <c r="A64">
        <v>63</v>
      </c>
      <c r="B64">
        <v>1</v>
      </c>
      <c r="C64" t="s">
        <v>211</v>
      </c>
      <c r="H64">
        <f>SUM(_xlfn.IFNA(LOOKUP(Q64,use_fish!A:A,use_fish!E:E),0),_xlfn.IFNA(LOOKUP(R64,use_fish!A:A,use_fish!E:E),0),_xlfn.IFNA(LOOKUP(S64,use_fish!A:A,use_fish!E:E),0),_xlfn.IFNA(LOOKUP(T64,use_fish!A:A,use_fish!E:E),0),_xlfn.IFNA(LOOKUP(U64,use_fish!A:A,use_fish!E:E),0),_xlfn.IFNA(LOOKUP(V64,use_fish!A:A,use_fish!E:E),0),_xlfn.IFNA(LOOKUP(W64,use_fish!A:A,use_fish!E:E),0),)</f>
        <v>140</v>
      </c>
      <c r="I64">
        <f>SUM(_xlfn.IFNA(LOOKUP(Q64,use_fish!A:A,use_fish!I:I),0),_xlfn.IFNA(LOOKUP(R64,use_fish!A:A,use_fish!I:I),0),_xlfn.IFNA(LOOKUP(S64,use_fish!A:A,use_fish!I:I),0),_xlfn.IFNA(LOOKUP(T64,use_fish!A:A,use_fish!I:I),0),_xlfn.IFNA(LOOKUP(U64,use_fish!A:A,use_fish!I:I),0),_xlfn.IFNA(LOOKUP(V64,use_fish!A:A,use_fish!I:I),0),_xlfn.IFNA(LOOKUP(W64,use_fish!A:A,use_fish!I:I),0),)</f>
        <v>140</v>
      </c>
      <c r="J64" s="3">
        <f>SUM(_xlfn.IFNA(LOOKUP(Q64,use_fish!A:A,use_fish!K:K),0),_xlfn.IFNA(LOOKUP(R64,use_fish!A:A,use_fish!K:K),0),_xlfn.IFNA(LOOKUP(S64,use_fish!A:A,use_fish!K:K),0),_xlfn.IFNA(LOOKUP(T64,use_fish!A:A,use_fish!K:K),0),_xlfn.IFNA(LOOKUP(U64,use_fish!A:A,use_fish!K:K),0),_xlfn.IFNA(LOOKUP(V64,use_fish!A:A,use_fish!K:K),0),_xlfn.IFNA(LOOKUP(W64,use_fish!A:A,use_fish!K:K),0),)</f>
        <v>0</v>
      </c>
      <c r="Q64" s="13">
        <v>49</v>
      </c>
    </row>
    <row r="65" spans="1:17" x14ac:dyDescent="0.2">
      <c r="A65">
        <v>64</v>
      </c>
      <c r="B65">
        <v>1</v>
      </c>
      <c r="C65" t="s">
        <v>212</v>
      </c>
      <c r="H65">
        <f>SUM(_xlfn.IFNA(LOOKUP(Q65,use_fish!A:A,use_fish!E:E),0),_xlfn.IFNA(LOOKUP(R65,use_fish!A:A,use_fish!E:E),0),_xlfn.IFNA(LOOKUP(S65,use_fish!A:A,use_fish!E:E),0),_xlfn.IFNA(LOOKUP(T65,use_fish!A:A,use_fish!E:E),0),_xlfn.IFNA(LOOKUP(U65,use_fish!A:A,use_fish!E:E),0),_xlfn.IFNA(LOOKUP(V65,use_fish!A:A,use_fish!E:E),0),_xlfn.IFNA(LOOKUP(W65,use_fish!A:A,use_fish!E:E),0),)</f>
        <v>60</v>
      </c>
      <c r="I65">
        <f>SUM(_xlfn.IFNA(LOOKUP(Q65,use_fish!A:A,use_fish!I:I),0),_xlfn.IFNA(LOOKUP(R65,use_fish!A:A,use_fish!I:I),0),_xlfn.IFNA(LOOKUP(S65,use_fish!A:A,use_fish!I:I),0),_xlfn.IFNA(LOOKUP(T65,use_fish!A:A,use_fish!I:I),0),_xlfn.IFNA(LOOKUP(U65,use_fish!A:A,use_fish!I:I),0),_xlfn.IFNA(LOOKUP(V65,use_fish!A:A,use_fish!I:I),0),_xlfn.IFNA(LOOKUP(W65,use_fish!A:A,use_fish!I:I),0),)</f>
        <v>60</v>
      </c>
      <c r="J65" s="3">
        <f>SUM(_xlfn.IFNA(LOOKUP(Q65,use_fish!A:A,use_fish!K:K),0),_xlfn.IFNA(LOOKUP(R65,use_fish!A:A,use_fish!K:K),0),_xlfn.IFNA(LOOKUP(S65,use_fish!A:A,use_fish!K:K),0),_xlfn.IFNA(LOOKUP(T65,use_fish!A:A,use_fish!K:K),0),_xlfn.IFNA(LOOKUP(U65,use_fish!A:A,use_fish!K:K),0),_xlfn.IFNA(LOOKUP(V65,use_fish!A:A,use_fish!K:K),0),_xlfn.IFNA(LOOKUP(W65,use_fish!A:A,use_fish!K:K),0),)</f>
        <v>0</v>
      </c>
      <c r="Q65" s="13">
        <v>50</v>
      </c>
    </row>
    <row r="66" spans="1:17" x14ac:dyDescent="0.2">
      <c r="A66">
        <v>65</v>
      </c>
      <c r="B66">
        <v>1</v>
      </c>
      <c r="C66" t="s">
        <v>213</v>
      </c>
      <c r="H66">
        <f>SUM(_xlfn.IFNA(LOOKUP(Q66,use_fish!A:A,use_fish!E:E),0),_xlfn.IFNA(LOOKUP(R66,use_fish!A:A,use_fish!E:E),0),_xlfn.IFNA(LOOKUP(S66,use_fish!A:A,use_fish!E:E),0),_xlfn.IFNA(LOOKUP(T66,use_fish!A:A,use_fish!E:E),0),_xlfn.IFNA(LOOKUP(U66,use_fish!A:A,use_fish!E:E),0),_xlfn.IFNA(LOOKUP(V66,use_fish!A:A,use_fish!E:E),0),_xlfn.IFNA(LOOKUP(W66,use_fish!A:A,use_fish!E:E),0),)</f>
        <v>60</v>
      </c>
      <c r="I66">
        <f>SUM(_xlfn.IFNA(LOOKUP(Q66,use_fish!A:A,use_fish!I:I),0),_xlfn.IFNA(LOOKUP(R66,use_fish!A:A,use_fish!I:I),0),_xlfn.IFNA(LOOKUP(S66,use_fish!A:A,use_fish!I:I),0),_xlfn.IFNA(LOOKUP(T66,use_fish!A:A,use_fish!I:I),0),_xlfn.IFNA(LOOKUP(U66,use_fish!A:A,use_fish!I:I),0),_xlfn.IFNA(LOOKUP(V66,use_fish!A:A,use_fish!I:I),0),_xlfn.IFNA(LOOKUP(W66,use_fish!A:A,use_fish!I:I),0),)</f>
        <v>60</v>
      </c>
      <c r="J66" s="3">
        <f>SUM(_xlfn.IFNA(LOOKUP(Q66,use_fish!A:A,use_fish!K:K),0),_xlfn.IFNA(LOOKUP(R66,use_fish!A:A,use_fish!K:K),0),_xlfn.IFNA(LOOKUP(S66,use_fish!A:A,use_fish!K:K),0),_xlfn.IFNA(LOOKUP(T66,use_fish!A:A,use_fish!K:K),0),_xlfn.IFNA(LOOKUP(U66,use_fish!A:A,use_fish!K:K),0),_xlfn.IFNA(LOOKUP(V66,use_fish!A:A,use_fish!K:K),0),_xlfn.IFNA(LOOKUP(W66,use_fish!A:A,use_fish!K:K),0),)</f>
        <v>0</v>
      </c>
      <c r="Q66" s="13">
        <v>51</v>
      </c>
    </row>
    <row r="67" spans="1:17" x14ac:dyDescent="0.2">
      <c r="A67">
        <v>66</v>
      </c>
      <c r="B67">
        <v>1</v>
      </c>
      <c r="C67" t="s">
        <v>214</v>
      </c>
      <c r="H67">
        <f>SUM(_xlfn.IFNA(LOOKUP(Q67,use_fish!A:A,use_fish!E:E),0),_xlfn.IFNA(LOOKUP(R67,use_fish!A:A,use_fish!E:E),0),_xlfn.IFNA(LOOKUP(S67,use_fish!A:A,use_fish!E:E),0),_xlfn.IFNA(LOOKUP(T67,use_fish!A:A,use_fish!E:E),0),_xlfn.IFNA(LOOKUP(U67,use_fish!A:A,use_fish!E:E),0),_xlfn.IFNA(LOOKUP(V67,use_fish!A:A,use_fish!E:E),0),_xlfn.IFNA(LOOKUP(W67,use_fish!A:A,use_fish!E:E),0),)</f>
        <v>60</v>
      </c>
      <c r="I67">
        <f>SUM(_xlfn.IFNA(LOOKUP(Q67,use_fish!A:A,use_fish!I:I),0),_xlfn.IFNA(LOOKUP(R67,use_fish!A:A,use_fish!I:I),0),_xlfn.IFNA(LOOKUP(S67,use_fish!A:A,use_fish!I:I),0),_xlfn.IFNA(LOOKUP(T67,use_fish!A:A,use_fish!I:I),0),_xlfn.IFNA(LOOKUP(U67,use_fish!A:A,use_fish!I:I),0),_xlfn.IFNA(LOOKUP(V67,use_fish!A:A,use_fish!I:I),0),_xlfn.IFNA(LOOKUP(W67,use_fish!A:A,use_fish!I:I),0),)</f>
        <v>60</v>
      </c>
      <c r="J67" s="3">
        <f>SUM(_xlfn.IFNA(LOOKUP(Q67,use_fish!A:A,use_fish!K:K),0),_xlfn.IFNA(LOOKUP(R67,use_fish!A:A,use_fish!K:K),0),_xlfn.IFNA(LOOKUP(S67,use_fish!A:A,use_fish!K:K),0),_xlfn.IFNA(LOOKUP(T67,use_fish!A:A,use_fish!K:K),0),_xlfn.IFNA(LOOKUP(U67,use_fish!A:A,use_fish!K:K),0),_xlfn.IFNA(LOOKUP(V67,use_fish!A:A,use_fish!K:K),0),_xlfn.IFNA(LOOKUP(W67,use_fish!A:A,use_fish!K:K),0),)</f>
        <v>0</v>
      </c>
      <c r="Q67" s="13">
        <v>52</v>
      </c>
    </row>
    <row r="68" spans="1:17" x14ac:dyDescent="0.2">
      <c r="A68">
        <v>67</v>
      </c>
      <c r="B68">
        <v>1</v>
      </c>
      <c r="C68" t="s">
        <v>215</v>
      </c>
      <c r="H68">
        <f>SUM(_xlfn.IFNA(LOOKUP(Q68,use_fish!A:A,use_fish!E:E),0),_xlfn.IFNA(LOOKUP(R68,use_fish!A:A,use_fish!E:E),0),_xlfn.IFNA(LOOKUP(S68,use_fish!A:A,use_fish!E:E),0),_xlfn.IFNA(LOOKUP(T68,use_fish!A:A,use_fish!E:E),0),_xlfn.IFNA(LOOKUP(U68,use_fish!A:A,use_fish!E:E),0),_xlfn.IFNA(LOOKUP(V68,use_fish!A:A,use_fish!E:E),0),_xlfn.IFNA(LOOKUP(W68,use_fish!A:A,use_fish!E:E),0),)</f>
        <v>90</v>
      </c>
      <c r="I68">
        <f>SUM(_xlfn.IFNA(LOOKUP(Q68,use_fish!A:A,use_fish!I:I),0),_xlfn.IFNA(LOOKUP(R68,use_fish!A:A,use_fish!I:I),0),_xlfn.IFNA(LOOKUP(S68,use_fish!A:A,use_fish!I:I),0),_xlfn.IFNA(LOOKUP(T68,use_fish!A:A,use_fish!I:I),0),_xlfn.IFNA(LOOKUP(U68,use_fish!A:A,use_fish!I:I),0),_xlfn.IFNA(LOOKUP(V68,use_fish!A:A,use_fish!I:I),0),_xlfn.IFNA(LOOKUP(W68,use_fish!A:A,use_fish!I:I),0),)</f>
        <v>90</v>
      </c>
      <c r="J68" s="3">
        <f>SUM(_xlfn.IFNA(LOOKUP(Q68,use_fish!A:A,use_fish!K:K),0),_xlfn.IFNA(LOOKUP(R68,use_fish!A:A,use_fish!K:K),0),_xlfn.IFNA(LOOKUP(S68,use_fish!A:A,use_fish!K:K),0),_xlfn.IFNA(LOOKUP(T68,use_fish!A:A,use_fish!K:K),0),_xlfn.IFNA(LOOKUP(U68,use_fish!A:A,use_fish!K:K),0),_xlfn.IFNA(LOOKUP(V68,use_fish!A:A,use_fish!K:K),0),_xlfn.IFNA(LOOKUP(W68,use_fish!A:A,use_fish!K:K),0),)</f>
        <v>0</v>
      </c>
      <c r="Q68" s="13">
        <v>53</v>
      </c>
    </row>
    <row r="69" spans="1:17" x14ac:dyDescent="0.2">
      <c r="A69">
        <v>68</v>
      </c>
      <c r="B69">
        <v>1</v>
      </c>
      <c r="C69" t="s">
        <v>216</v>
      </c>
      <c r="H69">
        <f>SUM(_xlfn.IFNA(LOOKUP(Q69,use_fish!A:A,use_fish!E:E),0),_xlfn.IFNA(LOOKUP(R69,use_fish!A:A,use_fish!E:E),0),_xlfn.IFNA(LOOKUP(S69,use_fish!A:A,use_fish!E:E),0),_xlfn.IFNA(LOOKUP(T69,use_fish!A:A,use_fish!E:E),0),_xlfn.IFNA(LOOKUP(U69,use_fish!A:A,use_fish!E:E),0),_xlfn.IFNA(LOOKUP(V69,use_fish!A:A,use_fish!E:E),0),_xlfn.IFNA(LOOKUP(W69,use_fish!A:A,use_fish!E:E),0),)</f>
        <v>80</v>
      </c>
      <c r="I69">
        <f>SUM(_xlfn.IFNA(LOOKUP(Q69,use_fish!A:A,use_fish!I:I),0),_xlfn.IFNA(LOOKUP(R69,use_fish!A:A,use_fish!I:I),0),_xlfn.IFNA(LOOKUP(S69,use_fish!A:A,use_fish!I:I),0),_xlfn.IFNA(LOOKUP(T69,use_fish!A:A,use_fish!I:I),0),_xlfn.IFNA(LOOKUP(U69,use_fish!A:A,use_fish!I:I),0),_xlfn.IFNA(LOOKUP(V69,use_fish!A:A,use_fish!I:I),0),_xlfn.IFNA(LOOKUP(W69,use_fish!A:A,use_fish!I:I),0),)</f>
        <v>80</v>
      </c>
      <c r="J69" s="3">
        <f>SUM(_xlfn.IFNA(LOOKUP(Q69,use_fish!A:A,use_fish!K:K),0),_xlfn.IFNA(LOOKUP(R69,use_fish!A:A,use_fish!K:K),0),_xlfn.IFNA(LOOKUP(S69,use_fish!A:A,use_fish!K:K),0),_xlfn.IFNA(LOOKUP(T69,use_fish!A:A,use_fish!K:K),0),_xlfn.IFNA(LOOKUP(U69,use_fish!A:A,use_fish!K:K),0),_xlfn.IFNA(LOOKUP(V69,use_fish!A:A,use_fish!K:K),0),_xlfn.IFNA(LOOKUP(W69,use_fish!A:A,use_fish!K:K),0),)</f>
        <v>0</v>
      </c>
      <c r="Q69" s="13">
        <v>54</v>
      </c>
    </row>
    <row r="70" spans="1:17" x14ac:dyDescent="0.2">
      <c r="A70">
        <v>69</v>
      </c>
      <c r="B70">
        <v>1</v>
      </c>
      <c r="C70" t="s">
        <v>217</v>
      </c>
      <c r="H70">
        <f>SUM(_xlfn.IFNA(LOOKUP(Q70,use_fish!A:A,use_fish!E:E),0),_xlfn.IFNA(LOOKUP(R70,use_fish!A:A,use_fish!E:E),0),_xlfn.IFNA(LOOKUP(S70,use_fish!A:A,use_fish!E:E),0),_xlfn.IFNA(LOOKUP(T70,use_fish!A:A,use_fish!E:E),0),_xlfn.IFNA(LOOKUP(U70,use_fish!A:A,use_fish!E:E),0),_xlfn.IFNA(LOOKUP(V70,use_fish!A:A,use_fish!E:E),0),_xlfn.IFNA(LOOKUP(W70,use_fish!A:A,use_fish!E:E),0),)</f>
        <v>133</v>
      </c>
      <c r="I70">
        <f>SUM(_xlfn.IFNA(LOOKUP(Q70,use_fish!A:A,use_fish!I:I),0),_xlfn.IFNA(LOOKUP(R70,use_fish!A:A,use_fish!I:I),0),_xlfn.IFNA(LOOKUP(S70,use_fish!A:A,use_fish!I:I),0),_xlfn.IFNA(LOOKUP(T70,use_fish!A:A,use_fish!I:I),0),_xlfn.IFNA(LOOKUP(U70,use_fish!A:A,use_fish!I:I),0),_xlfn.IFNA(LOOKUP(V70,use_fish!A:A,use_fish!I:I),0),_xlfn.IFNA(LOOKUP(W70,use_fish!A:A,use_fish!I:I),0),)</f>
        <v>133</v>
      </c>
      <c r="J70" s="3">
        <f>SUM(_xlfn.IFNA(LOOKUP(Q70,use_fish!A:A,use_fish!K:K),0),_xlfn.IFNA(LOOKUP(R70,use_fish!A:A,use_fish!K:K),0),_xlfn.IFNA(LOOKUP(S70,use_fish!A:A,use_fish!K:K),0),_xlfn.IFNA(LOOKUP(T70,use_fish!A:A,use_fish!K:K),0),_xlfn.IFNA(LOOKUP(U70,use_fish!A:A,use_fish!K:K),0),_xlfn.IFNA(LOOKUP(V70,use_fish!A:A,use_fish!K:K),0),_xlfn.IFNA(LOOKUP(W70,use_fish!A:A,use_fish!K:K),0),)</f>
        <v>0</v>
      </c>
      <c r="Q70" s="13">
        <v>55</v>
      </c>
    </row>
    <row r="71" spans="1:17" x14ac:dyDescent="0.2">
      <c r="A71">
        <v>70</v>
      </c>
      <c r="B71">
        <v>1</v>
      </c>
      <c r="C71" t="s">
        <v>218</v>
      </c>
      <c r="H71">
        <f>SUM(_xlfn.IFNA(LOOKUP(Q71,use_fish!A:A,use_fish!E:E),0),_xlfn.IFNA(LOOKUP(R71,use_fish!A:A,use_fish!E:E),0),_xlfn.IFNA(LOOKUP(S71,use_fish!A:A,use_fish!E:E),0),_xlfn.IFNA(LOOKUP(T71,use_fish!A:A,use_fish!E:E),0),_xlfn.IFNA(LOOKUP(U71,use_fish!A:A,use_fish!E:E),0),_xlfn.IFNA(LOOKUP(V71,use_fish!A:A,use_fish!E:E),0),_xlfn.IFNA(LOOKUP(W71,use_fish!A:A,use_fish!E:E),0),)</f>
        <v>133</v>
      </c>
      <c r="I71">
        <f>SUM(_xlfn.IFNA(LOOKUP(Q71,use_fish!A:A,use_fish!I:I),0),_xlfn.IFNA(LOOKUP(R71,use_fish!A:A,use_fish!I:I),0),_xlfn.IFNA(LOOKUP(S71,use_fish!A:A,use_fish!I:I),0),_xlfn.IFNA(LOOKUP(T71,use_fish!A:A,use_fish!I:I),0),_xlfn.IFNA(LOOKUP(U71,use_fish!A:A,use_fish!I:I),0),_xlfn.IFNA(LOOKUP(V71,use_fish!A:A,use_fish!I:I),0),_xlfn.IFNA(LOOKUP(W71,use_fish!A:A,use_fish!I:I),0),)</f>
        <v>133</v>
      </c>
      <c r="J71" s="3">
        <f>SUM(_xlfn.IFNA(LOOKUP(Q71,use_fish!A:A,use_fish!K:K),0),_xlfn.IFNA(LOOKUP(R71,use_fish!A:A,use_fish!K:K),0),_xlfn.IFNA(LOOKUP(S71,use_fish!A:A,use_fish!K:K),0),_xlfn.IFNA(LOOKUP(T71,use_fish!A:A,use_fish!K:K),0),_xlfn.IFNA(LOOKUP(U71,use_fish!A:A,use_fish!K:K),0),_xlfn.IFNA(LOOKUP(V71,use_fish!A:A,use_fish!K:K),0),_xlfn.IFNA(LOOKUP(W71,use_fish!A:A,use_fish!K:K),0),)</f>
        <v>0</v>
      </c>
      <c r="Q71" s="13">
        <v>56</v>
      </c>
    </row>
    <row r="72" spans="1:17" x14ac:dyDescent="0.2">
      <c r="A72">
        <v>71</v>
      </c>
      <c r="B72">
        <v>1</v>
      </c>
      <c r="C72" t="s">
        <v>219</v>
      </c>
      <c r="H72">
        <f>SUM(_xlfn.IFNA(LOOKUP(Q72,use_fish!A:A,use_fish!E:E),0),_xlfn.IFNA(LOOKUP(R72,use_fish!A:A,use_fish!E:E),0),_xlfn.IFNA(LOOKUP(S72,use_fish!A:A,use_fish!E:E),0),_xlfn.IFNA(LOOKUP(T72,use_fish!A:A,use_fish!E:E),0),_xlfn.IFNA(LOOKUP(U72,use_fish!A:A,use_fish!E:E),0),_xlfn.IFNA(LOOKUP(V72,use_fish!A:A,use_fish!E:E),0),_xlfn.IFNA(LOOKUP(W72,use_fish!A:A,use_fish!E:E),0),)</f>
        <v>120</v>
      </c>
      <c r="I72">
        <f>SUM(_xlfn.IFNA(LOOKUP(Q72,use_fish!A:A,use_fish!I:I),0),_xlfn.IFNA(LOOKUP(R72,use_fish!A:A,use_fish!I:I),0),_xlfn.IFNA(LOOKUP(S72,use_fish!A:A,use_fish!I:I),0),_xlfn.IFNA(LOOKUP(T72,use_fish!A:A,use_fish!I:I),0),_xlfn.IFNA(LOOKUP(U72,use_fish!A:A,use_fish!I:I),0),_xlfn.IFNA(LOOKUP(V72,use_fish!A:A,use_fish!I:I),0),_xlfn.IFNA(LOOKUP(W72,use_fish!A:A,use_fish!I:I),0),)</f>
        <v>120</v>
      </c>
      <c r="J72" s="3">
        <f>SUM(_xlfn.IFNA(LOOKUP(Q72,use_fish!A:A,use_fish!K:K),0),_xlfn.IFNA(LOOKUP(R72,use_fish!A:A,use_fish!K:K),0),_xlfn.IFNA(LOOKUP(S72,use_fish!A:A,use_fish!K:K),0),_xlfn.IFNA(LOOKUP(T72,use_fish!A:A,use_fish!K:K),0),_xlfn.IFNA(LOOKUP(U72,use_fish!A:A,use_fish!K:K),0),_xlfn.IFNA(LOOKUP(V72,use_fish!A:A,use_fish!K:K),0),_xlfn.IFNA(LOOKUP(W72,use_fish!A:A,use_fish!K:K),0),)</f>
        <v>0</v>
      </c>
      <c r="Q72" s="13">
        <v>57</v>
      </c>
    </row>
    <row r="73" spans="1:17" x14ac:dyDescent="0.2">
      <c r="A73">
        <v>72</v>
      </c>
      <c r="B73">
        <v>1</v>
      </c>
      <c r="C73" t="s">
        <v>220</v>
      </c>
      <c r="H73">
        <f>SUM(_xlfn.IFNA(LOOKUP(Q73,use_fish!A:A,use_fish!E:E),0),_xlfn.IFNA(LOOKUP(R73,use_fish!A:A,use_fish!E:E),0),_xlfn.IFNA(LOOKUP(S73,use_fish!A:A,use_fish!E:E),0),_xlfn.IFNA(LOOKUP(T73,use_fish!A:A,use_fish!E:E),0),_xlfn.IFNA(LOOKUP(U73,use_fish!A:A,use_fish!E:E),0),_xlfn.IFNA(LOOKUP(V73,use_fish!A:A,use_fish!E:E),0),_xlfn.IFNA(LOOKUP(W73,use_fish!A:A,use_fish!E:E),0),)</f>
        <v>120</v>
      </c>
      <c r="I73">
        <f>SUM(_xlfn.IFNA(LOOKUP(Q73,use_fish!A:A,use_fish!I:I),0),_xlfn.IFNA(LOOKUP(R73,use_fish!A:A,use_fish!I:I),0),_xlfn.IFNA(LOOKUP(S73,use_fish!A:A,use_fish!I:I),0),_xlfn.IFNA(LOOKUP(T73,use_fish!A:A,use_fish!I:I),0),_xlfn.IFNA(LOOKUP(U73,use_fish!A:A,use_fish!I:I),0),_xlfn.IFNA(LOOKUP(V73,use_fish!A:A,use_fish!I:I),0),_xlfn.IFNA(LOOKUP(W73,use_fish!A:A,use_fish!I:I),0),)</f>
        <v>120</v>
      </c>
      <c r="J73" s="3">
        <f>SUM(_xlfn.IFNA(LOOKUP(Q73,use_fish!A:A,use_fish!K:K),0),_xlfn.IFNA(LOOKUP(R73,use_fish!A:A,use_fish!K:K),0),_xlfn.IFNA(LOOKUP(S73,use_fish!A:A,use_fish!K:K),0),_xlfn.IFNA(LOOKUP(T73,use_fish!A:A,use_fish!K:K),0),_xlfn.IFNA(LOOKUP(U73,use_fish!A:A,use_fish!K:K),0),_xlfn.IFNA(LOOKUP(V73,use_fish!A:A,use_fish!K:K),0),_xlfn.IFNA(LOOKUP(W73,use_fish!A:A,use_fish!K:K),0),)</f>
        <v>0</v>
      </c>
      <c r="Q73" s="13">
        <v>58</v>
      </c>
    </row>
    <row r="74" spans="1:17" x14ac:dyDescent="0.2">
      <c r="A74">
        <v>73</v>
      </c>
      <c r="B74">
        <v>1</v>
      </c>
      <c r="C74" t="s">
        <v>221</v>
      </c>
      <c r="H74">
        <f>SUM(_xlfn.IFNA(LOOKUP(Q74,use_fish!A:A,use_fish!E:E),0),_xlfn.IFNA(LOOKUP(R74,use_fish!A:A,use_fish!E:E),0),_xlfn.IFNA(LOOKUP(S74,use_fish!A:A,use_fish!E:E),0),_xlfn.IFNA(LOOKUP(T74,use_fish!A:A,use_fish!E:E),0),_xlfn.IFNA(LOOKUP(U74,use_fish!A:A,use_fish!E:E),0),_xlfn.IFNA(LOOKUP(V74,use_fish!A:A,use_fish!E:E),0),_xlfn.IFNA(LOOKUP(W74,use_fish!A:A,use_fish!E:E),0),)</f>
        <v>150</v>
      </c>
      <c r="I74">
        <f>SUM(_xlfn.IFNA(LOOKUP(Q74,use_fish!A:A,use_fish!I:I),0),_xlfn.IFNA(LOOKUP(R74,use_fish!A:A,use_fish!I:I),0),_xlfn.IFNA(LOOKUP(S74,use_fish!A:A,use_fish!I:I),0),_xlfn.IFNA(LOOKUP(T74,use_fish!A:A,use_fish!I:I),0),_xlfn.IFNA(LOOKUP(U74,use_fish!A:A,use_fish!I:I),0),_xlfn.IFNA(LOOKUP(V74,use_fish!A:A,use_fish!I:I),0),_xlfn.IFNA(LOOKUP(W74,use_fish!A:A,use_fish!I:I),0),)</f>
        <v>150</v>
      </c>
      <c r="J74" s="3">
        <f>SUM(_xlfn.IFNA(LOOKUP(Q74,use_fish!A:A,use_fish!K:K),0),_xlfn.IFNA(LOOKUP(R74,use_fish!A:A,use_fish!K:K),0),_xlfn.IFNA(LOOKUP(S74,use_fish!A:A,use_fish!K:K),0),_xlfn.IFNA(LOOKUP(T74,use_fish!A:A,use_fish!K:K),0),_xlfn.IFNA(LOOKUP(U74,use_fish!A:A,use_fish!K:K),0),_xlfn.IFNA(LOOKUP(V74,use_fish!A:A,use_fish!K:K),0),_xlfn.IFNA(LOOKUP(W74,use_fish!A:A,use_fish!K:K),0),)</f>
        <v>0</v>
      </c>
      <c r="Q74" s="13">
        <v>59</v>
      </c>
    </row>
    <row r="75" spans="1:17" x14ac:dyDescent="0.2">
      <c r="A75">
        <v>74</v>
      </c>
      <c r="B75">
        <v>1</v>
      </c>
      <c r="C75" t="s">
        <v>222</v>
      </c>
      <c r="H75">
        <f>SUM(_xlfn.IFNA(LOOKUP(Q75,use_fish!A:A,use_fish!E:E),0),_xlfn.IFNA(LOOKUP(R75,use_fish!A:A,use_fish!E:E),0),_xlfn.IFNA(LOOKUP(S75,use_fish!A:A,use_fish!E:E),0),_xlfn.IFNA(LOOKUP(T75,use_fish!A:A,use_fish!E:E),0),_xlfn.IFNA(LOOKUP(U75,use_fish!A:A,use_fish!E:E),0),_xlfn.IFNA(LOOKUP(V75,use_fish!A:A,use_fish!E:E),0),_xlfn.IFNA(LOOKUP(W75,use_fish!A:A,use_fish!E:E),0),)</f>
        <v>70</v>
      </c>
      <c r="I75">
        <f>SUM(_xlfn.IFNA(LOOKUP(Q75,use_fish!A:A,use_fish!I:I),0),_xlfn.IFNA(LOOKUP(R75,use_fish!A:A,use_fish!I:I),0),_xlfn.IFNA(LOOKUP(S75,use_fish!A:A,use_fish!I:I),0),_xlfn.IFNA(LOOKUP(T75,use_fish!A:A,use_fish!I:I),0),_xlfn.IFNA(LOOKUP(U75,use_fish!A:A,use_fish!I:I),0),_xlfn.IFNA(LOOKUP(V75,use_fish!A:A,use_fish!I:I),0),_xlfn.IFNA(LOOKUP(W75,use_fish!A:A,use_fish!I:I),0),)</f>
        <v>70</v>
      </c>
      <c r="J75" s="3">
        <f>SUM(_xlfn.IFNA(LOOKUP(Q75,use_fish!A:A,use_fish!K:K),0),_xlfn.IFNA(LOOKUP(R75,use_fish!A:A,use_fish!K:K),0),_xlfn.IFNA(LOOKUP(S75,use_fish!A:A,use_fish!K:K),0),_xlfn.IFNA(LOOKUP(T75,use_fish!A:A,use_fish!K:K),0),_xlfn.IFNA(LOOKUP(U75,use_fish!A:A,use_fish!K:K),0),_xlfn.IFNA(LOOKUP(V75,use_fish!A:A,use_fish!K:K),0),_xlfn.IFNA(LOOKUP(W75,use_fish!A:A,use_fish!K:K),0),)</f>
        <v>0</v>
      </c>
      <c r="Q75" s="13">
        <v>60</v>
      </c>
    </row>
    <row r="76" spans="1:17" x14ac:dyDescent="0.2">
      <c r="A76">
        <v>75</v>
      </c>
      <c r="B76">
        <v>1</v>
      </c>
      <c r="C76" t="s">
        <v>223</v>
      </c>
      <c r="H76">
        <f>SUM(_xlfn.IFNA(LOOKUP(Q76,use_fish!A:A,use_fish!E:E),0),_xlfn.IFNA(LOOKUP(R76,use_fish!A:A,use_fish!E:E),0),_xlfn.IFNA(LOOKUP(S76,use_fish!A:A,use_fish!E:E),0),_xlfn.IFNA(LOOKUP(T76,use_fish!A:A,use_fish!E:E),0),_xlfn.IFNA(LOOKUP(U76,use_fish!A:A,use_fish!E:E),0),_xlfn.IFNA(LOOKUP(V76,use_fish!A:A,use_fish!E:E),0),_xlfn.IFNA(LOOKUP(W76,use_fish!A:A,use_fish!E:E),0),)</f>
        <v>70</v>
      </c>
      <c r="I76">
        <f>SUM(_xlfn.IFNA(LOOKUP(Q76,use_fish!A:A,use_fish!I:I),0),_xlfn.IFNA(LOOKUP(R76,use_fish!A:A,use_fish!I:I),0),_xlfn.IFNA(LOOKUP(S76,use_fish!A:A,use_fish!I:I),0),_xlfn.IFNA(LOOKUP(T76,use_fish!A:A,use_fish!I:I),0),_xlfn.IFNA(LOOKUP(U76,use_fish!A:A,use_fish!I:I),0),_xlfn.IFNA(LOOKUP(V76,use_fish!A:A,use_fish!I:I),0),_xlfn.IFNA(LOOKUP(W76,use_fish!A:A,use_fish!I:I),0),)</f>
        <v>70</v>
      </c>
      <c r="J76" s="3">
        <f>SUM(_xlfn.IFNA(LOOKUP(Q76,use_fish!A:A,use_fish!K:K),0),_xlfn.IFNA(LOOKUP(R76,use_fish!A:A,use_fish!K:K),0),_xlfn.IFNA(LOOKUP(S76,use_fish!A:A,use_fish!K:K),0),_xlfn.IFNA(LOOKUP(T76,use_fish!A:A,use_fish!K:K),0),_xlfn.IFNA(LOOKUP(U76,use_fish!A:A,use_fish!K:K),0),_xlfn.IFNA(LOOKUP(V76,use_fish!A:A,use_fish!K:K),0),_xlfn.IFNA(LOOKUP(W76,use_fish!A:A,use_fish!K:K),0),)</f>
        <v>0</v>
      </c>
      <c r="Q76" s="13">
        <v>61</v>
      </c>
    </row>
    <row r="77" spans="1:17" x14ac:dyDescent="0.2">
      <c r="A77">
        <v>76</v>
      </c>
      <c r="B77">
        <v>1</v>
      </c>
      <c r="C77" t="s">
        <v>224</v>
      </c>
      <c r="H77">
        <f>SUM(_xlfn.IFNA(LOOKUP(Q77,use_fish!A:A,use_fish!E:E),0),_xlfn.IFNA(LOOKUP(R77,use_fish!A:A,use_fish!E:E),0),_xlfn.IFNA(LOOKUP(S77,use_fish!A:A,use_fish!E:E),0),_xlfn.IFNA(LOOKUP(T77,use_fish!A:A,use_fish!E:E),0),_xlfn.IFNA(LOOKUP(U77,use_fish!A:A,use_fish!E:E),0),_xlfn.IFNA(LOOKUP(V77,use_fish!A:A,use_fish!E:E),0),_xlfn.IFNA(LOOKUP(W77,use_fish!A:A,use_fish!E:E),0),)</f>
        <v>70</v>
      </c>
      <c r="I77">
        <f>SUM(_xlfn.IFNA(LOOKUP(Q77,use_fish!A:A,use_fish!I:I),0),_xlfn.IFNA(LOOKUP(R77,use_fish!A:A,use_fish!I:I),0),_xlfn.IFNA(LOOKUP(S77,use_fish!A:A,use_fish!I:I),0),_xlfn.IFNA(LOOKUP(T77,use_fish!A:A,use_fish!I:I),0),_xlfn.IFNA(LOOKUP(U77,use_fish!A:A,use_fish!I:I),0),_xlfn.IFNA(LOOKUP(V77,use_fish!A:A,use_fish!I:I),0),_xlfn.IFNA(LOOKUP(W77,use_fish!A:A,use_fish!I:I),0),)</f>
        <v>70</v>
      </c>
      <c r="J77" s="3">
        <f>SUM(_xlfn.IFNA(LOOKUP(Q77,use_fish!A:A,use_fish!K:K),0),_xlfn.IFNA(LOOKUP(R77,use_fish!A:A,use_fish!K:K),0),_xlfn.IFNA(LOOKUP(S77,use_fish!A:A,use_fish!K:K),0),_xlfn.IFNA(LOOKUP(T77,use_fish!A:A,use_fish!K:K),0),_xlfn.IFNA(LOOKUP(U77,use_fish!A:A,use_fish!K:K),0),_xlfn.IFNA(LOOKUP(V77,use_fish!A:A,use_fish!K:K),0),_xlfn.IFNA(LOOKUP(W77,use_fish!A:A,use_fish!K:K),0),)</f>
        <v>0</v>
      </c>
      <c r="Q77" s="13">
        <v>62</v>
      </c>
    </row>
    <row r="78" spans="1:17" x14ac:dyDescent="0.2">
      <c r="A78">
        <v>77</v>
      </c>
      <c r="B78">
        <v>1</v>
      </c>
      <c r="C78" t="s">
        <v>225</v>
      </c>
      <c r="H78">
        <f>SUM(_xlfn.IFNA(LOOKUP(Q78,use_fish!A:A,use_fish!E:E),0),_xlfn.IFNA(LOOKUP(R78,use_fish!A:A,use_fish!E:E),0),_xlfn.IFNA(LOOKUP(S78,use_fish!A:A,use_fish!E:E),0),_xlfn.IFNA(LOOKUP(T78,use_fish!A:A,use_fish!E:E),0),_xlfn.IFNA(LOOKUP(U78,use_fish!A:A,use_fish!E:E),0),_xlfn.IFNA(LOOKUP(V78,use_fish!A:A,use_fish!E:E),0),_xlfn.IFNA(LOOKUP(W78,use_fish!A:A,use_fish!E:E),0),)</f>
        <v>70</v>
      </c>
      <c r="I78">
        <f>SUM(_xlfn.IFNA(LOOKUP(Q78,use_fish!A:A,use_fish!I:I),0),_xlfn.IFNA(LOOKUP(R78,use_fish!A:A,use_fish!I:I),0),_xlfn.IFNA(LOOKUP(S78,use_fish!A:A,use_fish!I:I),0),_xlfn.IFNA(LOOKUP(T78,use_fish!A:A,use_fish!I:I),0),_xlfn.IFNA(LOOKUP(U78,use_fish!A:A,use_fish!I:I),0),_xlfn.IFNA(LOOKUP(V78,use_fish!A:A,use_fish!I:I),0),_xlfn.IFNA(LOOKUP(W78,use_fish!A:A,use_fish!I:I),0),)</f>
        <v>70</v>
      </c>
      <c r="J78" s="3">
        <f>SUM(_xlfn.IFNA(LOOKUP(Q78,use_fish!A:A,use_fish!K:K),0),_xlfn.IFNA(LOOKUP(R78,use_fish!A:A,use_fish!K:K),0),_xlfn.IFNA(LOOKUP(S78,use_fish!A:A,use_fish!K:K),0),_xlfn.IFNA(LOOKUP(T78,use_fish!A:A,use_fish!K:K),0),_xlfn.IFNA(LOOKUP(U78,use_fish!A:A,use_fish!K:K),0),_xlfn.IFNA(LOOKUP(V78,use_fish!A:A,use_fish!K:K),0),_xlfn.IFNA(LOOKUP(W78,use_fish!A:A,use_fish!K:K),0),)</f>
        <v>0</v>
      </c>
      <c r="Q78" s="13">
        <v>63</v>
      </c>
    </row>
    <row r="79" spans="1:17" x14ac:dyDescent="0.2">
      <c r="A79">
        <v>78</v>
      </c>
      <c r="B79">
        <v>1</v>
      </c>
      <c r="C79" t="s">
        <v>226</v>
      </c>
      <c r="H79">
        <f>SUM(_xlfn.IFNA(LOOKUP(Q79,use_fish!A:A,use_fish!E:E),0),_xlfn.IFNA(LOOKUP(R79,use_fish!A:A,use_fish!E:E),0),_xlfn.IFNA(LOOKUP(S79,use_fish!A:A,use_fish!E:E),0),_xlfn.IFNA(LOOKUP(T79,use_fish!A:A,use_fish!E:E),0),_xlfn.IFNA(LOOKUP(U79,use_fish!A:A,use_fish!E:E),0),_xlfn.IFNA(LOOKUP(V79,use_fish!A:A,use_fish!E:E),0),_xlfn.IFNA(LOOKUP(W79,use_fish!A:A,use_fish!E:E),0),)</f>
        <v>163</v>
      </c>
      <c r="I79">
        <f>SUM(_xlfn.IFNA(LOOKUP(Q79,use_fish!A:A,use_fish!I:I),0),_xlfn.IFNA(LOOKUP(R79,use_fish!A:A,use_fish!I:I),0),_xlfn.IFNA(LOOKUP(S79,use_fish!A:A,use_fish!I:I),0),_xlfn.IFNA(LOOKUP(T79,use_fish!A:A,use_fish!I:I),0),_xlfn.IFNA(LOOKUP(U79,use_fish!A:A,use_fish!I:I),0),_xlfn.IFNA(LOOKUP(V79,use_fish!A:A,use_fish!I:I),0),_xlfn.IFNA(LOOKUP(W79,use_fish!A:A,use_fish!I:I),0),)</f>
        <v>163</v>
      </c>
      <c r="J79" s="3">
        <f>SUM(_xlfn.IFNA(LOOKUP(Q79,use_fish!A:A,use_fish!K:K),0),_xlfn.IFNA(LOOKUP(R79,use_fish!A:A,use_fish!K:K),0),_xlfn.IFNA(LOOKUP(S79,use_fish!A:A,use_fish!K:K),0),_xlfn.IFNA(LOOKUP(T79,use_fish!A:A,use_fish!K:K),0),_xlfn.IFNA(LOOKUP(U79,use_fish!A:A,use_fish!K:K),0),_xlfn.IFNA(LOOKUP(V79,use_fish!A:A,use_fish!K:K),0),_xlfn.IFNA(LOOKUP(W79,use_fish!A:A,use_fish!K:K),0),)</f>
        <v>0</v>
      </c>
      <c r="Q79" s="13">
        <v>64</v>
      </c>
    </row>
    <row r="80" spans="1:17" x14ac:dyDescent="0.2">
      <c r="A80">
        <v>79</v>
      </c>
      <c r="B80">
        <v>1</v>
      </c>
      <c r="C80" t="s">
        <v>227</v>
      </c>
      <c r="H80">
        <f>SUM(_xlfn.IFNA(LOOKUP(Q80,use_fish!A:A,use_fish!E:E),0),_xlfn.IFNA(LOOKUP(R80,use_fish!A:A,use_fish!E:E),0),_xlfn.IFNA(LOOKUP(S80,use_fish!A:A,use_fish!E:E),0),_xlfn.IFNA(LOOKUP(T80,use_fish!A:A,use_fish!E:E),0),_xlfn.IFNA(LOOKUP(U80,use_fish!A:A,use_fish!E:E),0),_xlfn.IFNA(LOOKUP(V80,use_fish!A:A,use_fish!E:E),0),_xlfn.IFNA(LOOKUP(W80,use_fish!A:A,use_fish!E:E),0),)</f>
        <v>163</v>
      </c>
      <c r="I80">
        <f>SUM(_xlfn.IFNA(LOOKUP(Q80,use_fish!A:A,use_fish!I:I),0),_xlfn.IFNA(LOOKUP(R80,use_fish!A:A,use_fish!I:I),0),_xlfn.IFNA(LOOKUP(S80,use_fish!A:A,use_fish!I:I),0),_xlfn.IFNA(LOOKUP(T80,use_fish!A:A,use_fish!I:I),0),_xlfn.IFNA(LOOKUP(U80,use_fish!A:A,use_fish!I:I),0),_xlfn.IFNA(LOOKUP(V80,use_fish!A:A,use_fish!I:I),0),_xlfn.IFNA(LOOKUP(W80,use_fish!A:A,use_fish!I:I),0),)</f>
        <v>163</v>
      </c>
      <c r="J80" s="3">
        <f>SUM(_xlfn.IFNA(LOOKUP(Q80,use_fish!A:A,use_fish!K:K),0),_xlfn.IFNA(LOOKUP(R80,use_fish!A:A,use_fish!K:K),0),_xlfn.IFNA(LOOKUP(S80,use_fish!A:A,use_fish!K:K),0),_xlfn.IFNA(LOOKUP(T80,use_fish!A:A,use_fish!K:K),0),_xlfn.IFNA(LOOKUP(U80,use_fish!A:A,use_fish!K:K),0),_xlfn.IFNA(LOOKUP(V80,use_fish!A:A,use_fish!K:K),0),_xlfn.IFNA(LOOKUP(W80,use_fish!A:A,use_fish!K:K),0),)</f>
        <v>0</v>
      </c>
      <c r="Q80" s="13">
        <v>65</v>
      </c>
    </row>
    <row r="81" spans="1:17" x14ac:dyDescent="0.2">
      <c r="A81">
        <v>80</v>
      </c>
      <c r="B81">
        <v>1</v>
      </c>
      <c r="C81" t="s">
        <v>228</v>
      </c>
      <c r="H81">
        <f>SUM(_xlfn.IFNA(LOOKUP(Q81,use_fish!A:A,use_fish!E:E),0),_xlfn.IFNA(LOOKUP(R81,use_fish!A:A,use_fish!E:E),0),_xlfn.IFNA(LOOKUP(S81,use_fish!A:A,use_fish!E:E),0),_xlfn.IFNA(LOOKUP(T81,use_fish!A:A,use_fish!E:E),0),_xlfn.IFNA(LOOKUP(U81,use_fish!A:A,use_fish!E:E),0),_xlfn.IFNA(LOOKUP(V81,use_fish!A:A,use_fish!E:E),0),_xlfn.IFNA(LOOKUP(W81,use_fish!A:A,use_fish!E:E),0),)</f>
        <v>150</v>
      </c>
      <c r="I81">
        <f>SUM(_xlfn.IFNA(LOOKUP(Q81,use_fish!A:A,use_fish!I:I),0),_xlfn.IFNA(LOOKUP(R81,use_fish!A:A,use_fish!I:I),0),_xlfn.IFNA(LOOKUP(S81,use_fish!A:A,use_fish!I:I),0),_xlfn.IFNA(LOOKUP(T81,use_fish!A:A,use_fish!I:I),0),_xlfn.IFNA(LOOKUP(U81,use_fish!A:A,use_fish!I:I),0),_xlfn.IFNA(LOOKUP(V81,use_fish!A:A,use_fish!I:I),0),_xlfn.IFNA(LOOKUP(W81,use_fish!A:A,use_fish!I:I),0),)</f>
        <v>150</v>
      </c>
      <c r="J81" s="3">
        <f>SUM(_xlfn.IFNA(LOOKUP(Q81,use_fish!A:A,use_fish!K:K),0),_xlfn.IFNA(LOOKUP(R81,use_fish!A:A,use_fish!K:K),0),_xlfn.IFNA(LOOKUP(S81,use_fish!A:A,use_fish!K:K),0),_xlfn.IFNA(LOOKUP(T81,use_fish!A:A,use_fish!K:K),0),_xlfn.IFNA(LOOKUP(U81,use_fish!A:A,use_fish!K:K),0),_xlfn.IFNA(LOOKUP(V81,use_fish!A:A,use_fish!K:K),0),_xlfn.IFNA(LOOKUP(W81,use_fish!A:A,use_fish!K:K),0),)</f>
        <v>0</v>
      </c>
      <c r="Q81" s="13">
        <v>66</v>
      </c>
    </row>
    <row r="82" spans="1:17" x14ac:dyDescent="0.2">
      <c r="A82">
        <v>81</v>
      </c>
      <c r="B82">
        <v>1</v>
      </c>
      <c r="C82" t="s">
        <v>229</v>
      </c>
      <c r="H82">
        <f>SUM(_xlfn.IFNA(LOOKUP(Q82,use_fish!A:A,use_fish!E:E),0),_xlfn.IFNA(LOOKUP(R82,use_fish!A:A,use_fish!E:E),0),_xlfn.IFNA(LOOKUP(S82,use_fish!A:A,use_fish!E:E),0),_xlfn.IFNA(LOOKUP(T82,use_fish!A:A,use_fish!E:E),0),_xlfn.IFNA(LOOKUP(U82,use_fish!A:A,use_fish!E:E),0),_xlfn.IFNA(LOOKUP(V82,use_fish!A:A,use_fish!E:E),0),_xlfn.IFNA(LOOKUP(W82,use_fish!A:A,use_fish!E:E),0),)</f>
        <v>150</v>
      </c>
      <c r="I82">
        <f>SUM(_xlfn.IFNA(LOOKUP(Q82,use_fish!A:A,use_fish!I:I),0),_xlfn.IFNA(LOOKUP(R82,use_fish!A:A,use_fish!I:I),0),_xlfn.IFNA(LOOKUP(S82,use_fish!A:A,use_fish!I:I),0),_xlfn.IFNA(LOOKUP(T82,use_fish!A:A,use_fish!I:I),0),_xlfn.IFNA(LOOKUP(U82,use_fish!A:A,use_fish!I:I),0),_xlfn.IFNA(LOOKUP(V82,use_fish!A:A,use_fish!I:I),0),_xlfn.IFNA(LOOKUP(W82,use_fish!A:A,use_fish!I:I),0),)</f>
        <v>150</v>
      </c>
      <c r="J82" s="3">
        <f>SUM(_xlfn.IFNA(LOOKUP(Q82,use_fish!A:A,use_fish!K:K),0),_xlfn.IFNA(LOOKUP(R82,use_fish!A:A,use_fish!K:K),0),_xlfn.IFNA(LOOKUP(S82,use_fish!A:A,use_fish!K:K),0),_xlfn.IFNA(LOOKUP(T82,use_fish!A:A,use_fish!K:K),0),_xlfn.IFNA(LOOKUP(U82,use_fish!A:A,use_fish!K:K),0),_xlfn.IFNA(LOOKUP(V82,use_fish!A:A,use_fish!K:K),0),_xlfn.IFNA(LOOKUP(W82,use_fish!A:A,use_fish!K:K),0),)</f>
        <v>0</v>
      </c>
      <c r="Q82" s="13">
        <v>67</v>
      </c>
    </row>
    <row r="83" spans="1:17" x14ac:dyDescent="0.2">
      <c r="A83">
        <v>82</v>
      </c>
      <c r="B83">
        <v>1</v>
      </c>
      <c r="C83" t="s">
        <v>230</v>
      </c>
      <c r="H83">
        <f>SUM(_xlfn.IFNA(LOOKUP(Q83,use_fish!A:A,use_fish!E:E),0),_xlfn.IFNA(LOOKUP(R83,use_fish!A:A,use_fish!E:E),0),_xlfn.IFNA(LOOKUP(S83,use_fish!A:A,use_fish!E:E),0),_xlfn.IFNA(LOOKUP(T83,use_fish!A:A,use_fish!E:E),0),_xlfn.IFNA(LOOKUP(U83,use_fish!A:A,use_fish!E:E),0),_xlfn.IFNA(LOOKUP(V83,use_fish!A:A,use_fish!E:E),0),_xlfn.IFNA(LOOKUP(W83,use_fish!A:A,use_fish!E:E),0),)</f>
        <v>180</v>
      </c>
      <c r="I83">
        <f>SUM(_xlfn.IFNA(LOOKUP(Q83,use_fish!A:A,use_fish!I:I),0),_xlfn.IFNA(LOOKUP(R83,use_fish!A:A,use_fish!I:I),0),_xlfn.IFNA(LOOKUP(S83,use_fish!A:A,use_fish!I:I),0),_xlfn.IFNA(LOOKUP(T83,use_fish!A:A,use_fish!I:I),0),_xlfn.IFNA(LOOKUP(U83,use_fish!A:A,use_fish!I:I),0),_xlfn.IFNA(LOOKUP(V83,use_fish!A:A,use_fish!I:I),0),_xlfn.IFNA(LOOKUP(W83,use_fish!A:A,use_fish!I:I),0),)</f>
        <v>180</v>
      </c>
      <c r="J83" s="3">
        <f>SUM(_xlfn.IFNA(LOOKUP(Q83,use_fish!A:A,use_fish!K:K),0),_xlfn.IFNA(LOOKUP(R83,use_fish!A:A,use_fish!K:K),0),_xlfn.IFNA(LOOKUP(S83,use_fish!A:A,use_fish!K:K),0),_xlfn.IFNA(LOOKUP(T83,use_fish!A:A,use_fish!K:K),0),_xlfn.IFNA(LOOKUP(U83,use_fish!A:A,use_fish!K:K),0),_xlfn.IFNA(LOOKUP(V83,use_fish!A:A,use_fish!K:K),0),_xlfn.IFNA(LOOKUP(W83,use_fish!A:A,use_fish!K:K),0),)</f>
        <v>0</v>
      </c>
      <c r="Q83" s="13">
        <v>68</v>
      </c>
    </row>
    <row r="84" spans="1:17" x14ac:dyDescent="0.2">
      <c r="A84">
        <v>83</v>
      </c>
      <c r="B84">
        <v>1</v>
      </c>
      <c r="C84" t="s">
        <v>231</v>
      </c>
      <c r="H84">
        <f>SUM(_xlfn.IFNA(LOOKUP(Q84,use_fish!A:A,use_fish!E:E),0),_xlfn.IFNA(LOOKUP(R84,use_fish!A:A,use_fish!E:E),0),_xlfn.IFNA(LOOKUP(S84,use_fish!A:A,use_fish!E:E),0),_xlfn.IFNA(LOOKUP(T84,use_fish!A:A,use_fish!E:E),0),_xlfn.IFNA(LOOKUP(U84,use_fish!A:A,use_fish!E:E),0),_xlfn.IFNA(LOOKUP(V84,use_fish!A:A,use_fish!E:E),0),_xlfn.IFNA(LOOKUP(W84,use_fish!A:A,use_fish!E:E),0),)</f>
        <v>100</v>
      </c>
      <c r="I84">
        <f>SUM(_xlfn.IFNA(LOOKUP(Q84,use_fish!A:A,use_fish!I:I),0),_xlfn.IFNA(LOOKUP(R84,use_fish!A:A,use_fish!I:I),0),_xlfn.IFNA(LOOKUP(S84,use_fish!A:A,use_fish!I:I),0),_xlfn.IFNA(LOOKUP(T84,use_fish!A:A,use_fish!I:I),0),_xlfn.IFNA(LOOKUP(U84,use_fish!A:A,use_fish!I:I),0),_xlfn.IFNA(LOOKUP(V84,use_fish!A:A,use_fish!I:I),0),_xlfn.IFNA(LOOKUP(W84,use_fish!A:A,use_fish!I:I),0),)</f>
        <v>100</v>
      </c>
      <c r="J84" s="3">
        <f>SUM(_xlfn.IFNA(LOOKUP(Q84,use_fish!A:A,use_fish!K:K),0),_xlfn.IFNA(LOOKUP(R84,use_fish!A:A,use_fish!K:K),0),_xlfn.IFNA(LOOKUP(S84,use_fish!A:A,use_fish!K:K),0),_xlfn.IFNA(LOOKUP(T84,use_fish!A:A,use_fish!K:K),0),_xlfn.IFNA(LOOKUP(U84,use_fish!A:A,use_fish!K:K),0),_xlfn.IFNA(LOOKUP(V84,use_fish!A:A,use_fish!K:K),0),_xlfn.IFNA(LOOKUP(W84,use_fish!A:A,use_fish!K:K),0),)</f>
        <v>0</v>
      </c>
      <c r="Q84" s="13">
        <v>69</v>
      </c>
    </row>
    <row r="85" spans="1:17" x14ac:dyDescent="0.2">
      <c r="A85">
        <v>84</v>
      </c>
      <c r="B85">
        <v>1</v>
      </c>
      <c r="C85" t="s">
        <v>232</v>
      </c>
      <c r="H85">
        <f>SUM(_xlfn.IFNA(LOOKUP(Q85,use_fish!A:A,use_fish!E:E),0),_xlfn.IFNA(LOOKUP(R85,use_fish!A:A,use_fish!E:E),0),_xlfn.IFNA(LOOKUP(S85,use_fish!A:A,use_fish!E:E),0),_xlfn.IFNA(LOOKUP(T85,use_fish!A:A,use_fish!E:E),0),_xlfn.IFNA(LOOKUP(U85,use_fish!A:A,use_fish!E:E),0),_xlfn.IFNA(LOOKUP(V85,use_fish!A:A,use_fish!E:E),0),_xlfn.IFNA(LOOKUP(W85,use_fish!A:A,use_fish!E:E),0),)</f>
        <v>100</v>
      </c>
      <c r="I85">
        <f>SUM(_xlfn.IFNA(LOOKUP(Q85,use_fish!A:A,use_fish!I:I),0),_xlfn.IFNA(LOOKUP(R85,use_fish!A:A,use_fish!I:I),0),_xlfn.IFNA(LOOKUP(S85,use_fish!A:A,use_fish!I:I),0),_xlfn.IFNA(LOOKUP(T85,use_fish!A:A,use_fish!I:I),0),_xlfn.IFNA(LOOKUP(U85,use_fish!A:A,use_fish!I:I),0),_xlfn.IFNA(LOOKUP(V85,use_fish!A:A,use_fish!I:I),0),_xlfn.IFNA(LOOKUP(W85,use_fish!A:A,use_fish!I:I),0),)</f>
        <v>100</v>
      </c>
      <c r="J85" s="3">
        <f>SUM(_xlfn.IFNA(LOOKUP(Q85,use_fish!A:A,use_fish!K:K),0),_xlfn.IFNA(LOOKUP(R85,use_fish!A:A,use_fish!K:K),0),_xlfn.IFNA(LOOKUP(S85,use_fish!A:A,use_fish!K:K),0),_xlfn.IFNA(LOOKUP(T85,use_fish!A:A,use_fish!K:K),0),_xlfn.IFNA(LOOKUP(U85,use_fish!A:A,use_fish!K:K),0),_xlfn.IFNA(LOOKUP(V85,use_fish!A:A,use_fish!K:K),0),_xlfn.IFNA(LOOKUP(W85,use_fish!A:A,use_fish!K:K),0),)</f>
        <v>0</v>
      </c>
      <c r="Q85" s="13">
        <v>70</v>
      </c>
    </row>
    <row r="86" spans="1:17" x14ac:dyDescent="0.2">
      <c r="A86">
        <v>85</v>
      </c>
      <c r="B86">
        <v>1</v>
      </c>
      <c r="C86" t="s">
        <v>233</v>
      </c>
      <c r="H86">
        <f>SUM(_xlfn.IFNA(LOOKUP(Q86,use_fish!A:A,use_fish!E:E),0),_xlfn.IFNA(LOOKUP(R86,use_fish!A:A,use_fish!E:E),0),_xlfn.IFNA(LOOKUP(S86,use_fish!A:A,use_fish!E:E),0),_xlfn.IFNA(LOOKUP(T86,use_fish!A:A,use_fish!E:E),0),_xlfn.IFNA(LOOKUP(U86,use_fish!A:A,use_fish!E:E),0),_xlfn.IFNA(LOOKUP(V86,use_fish!A:A,use_fish!E:E),0),_xlfn.IFNA(LOOKUP(W86,use_fish!A:A,use_fish!E:E),0),)</f>
        <v>100</v>
      </c>
      <c r="I86">
        <f>SUM(_xlfn.IFNA(LOOKUP(Q86,use_fish!A:A,use_fish!I:I),0),_xlfn.IFNA(LOOKUP(R86,use_fish!A:A,use_fish!I:I),0),_xlfn.IFNA(LOOKUP(S86,use_fish!A:A,use_fish!I:I),0),_xlfn.IFNA(LOOKUP(T86,use_fish!A:A,use_fish!I:I),0),_xlfn.IFNA(LOOKUP(U86,use_fish!A:A,use_fish!I:I),0),_xlfn.IFNA(LOOKUP(V86,use_fish!A:A,use_fish!I:I),0),_xlfn.IFNA(LOOKUP(W86,use_fish!A:A,use_fish!I:I),0),)</f>
        <v>100</v>
      </c>
      <c r="J86" s="3">
        <f>SUM(_xlfn.IFNA(LOOKUP(Q86,use_fish!A:A,use_fish!K:K),0),_xlfn.IFNA(LOOKUP(R86,use_fish!A:A,use_fish!K:K),0),_xlfn.IFNA(LOOKUP(S86,use_fish!A:A,use_fish!K:K),0),_xlfn.IFNA(LOOKUP(T86,use_fish!A:A,use_fish!K:K),0),_xlfn.IFNA(LOOKUP(U86,use_fish!A:A,use_fish!K:K),0),_xlfn.IFNA(LOOKUP(V86,use_fish!A:A,use_fish!K:K),0),_xlfn.IFNA(LOOKUP(W86,use_fish!A:A,use_fish!K:K),0),)</f>
        <v>0</v>
      </c>
      <c r="Q86" s="13">
        <v>71</v>
      </c>
    </row>
    <row r="87" spans="1:17" x14ac:dyDescent="0.2">
      <c r="A87">
        <v>86</v>
      </c>
      <c r="B87">
        <v>1</v>
      </c>
      <c r="C87" t="s">
        <v>234</v>
      </c>
      <c r="H87">
        <f>SUM(_xlfn.IFNA(LOOKUP(Q87,use_fish!A:A,use_fish!E:E),0),_xlfn.IFNA(LOOKUP(R87,use_fish!A:A,use_fish!E:E),0),_xlfn.IFNA(LOOKUP(S87,use_fish!A:A,use_fish!E:E),0),_xlfn.IFNA(LOOKUP(T87,use_fish!A:A,use_fish!E:E),0),_xlfn.IFNA(LOOKUP(U87,use_fish!A:A,use_fish!E:E),0),_xlfn.IFNA(LOOKUP(V87,use_fish!A:A,use_fish!E:E),0),_xlfn.IFNA(LOOKUP(W87,use_fish!A:A,use_fish!E:E),0),)</f>
        <v>143</v>
      </c>
      <c r="I87">
        <f>SUM(_xlfn.IFNA(LOOKUP(Q87,use_fish!A:A,use_fish!I:I),0),_xlfn.IFNA(LOOKUP(R87,use_fish!A:A,use_fish!I:I),0),_xlfn.IFNA(LOOKUP(S87,use_fish!A:A,use_fish!I:I),0),_xlfn.IFNA(LOOKUP(T87,use_fish!A:A,use_fish!I:I),0),_xlfn.IFNA(LOOKUP(U87,use_fish!A:A,use_fish!I:I),0),_xlfn.IFNA(LOOKUP(V87,use_fish!A:A,use_fish!I:I),0),_xlfn.IFNA(LOOKUP(W87,use_fish!A:A,use_fish!I:I),0),)</f>
        <v>143</v>
      </c>
      <c r="J87" s="3">
        <f>SUM(_xlfn.IFNA(LOOKUP(Q87,use_fish!A:A,use_fish!K:K),0),_xlfn.IFNA(LOOKUP(R87,use_fish!A:A,use_fish!K:K),0),_xlfn.IFNA(LOOKUP(S87,use_fish!A:A,use_fish!K:K),0),_xlfn.IFNA(LOOKUP(T87,use_fish!A:A,use_fish!K:K),0),_xlfn.IFNA(LOOKUP(U87,use_fish!A:A,use_fish!K:K),0),_xlfn.IFNA(LOOKUP(V87,use_fish!A:A,use_fish!K:K),0),_xlfn.IFNA(LOOKUP(W87,use_fish!A:A,use_fish!K:K),0),)</f>
        <v>0</v>
      </c>
      <c r="Q87" s="13">
        <v>72</v>
      </c>
    </row>
    <row r="88" spans="1:17" x14ac:dyDescent="0.2">
      <c r="A88">
        <v>87</v>
      </c>
      <c r="B88">
        <v>1</v>
      </c>
      <c r="C88" t="s">
        <v>235</v>
      </c>
      <c r="H88">
        <f>SUM(_xlfn.IFNA(LOOKUP(Q88,use_fish!A:A,use_fish!E:E),0),_xlfn.IFNA(LOOKUP(R88,use_fish!A:A,use_fish!E:E),0),_xlfn.IFNA(LOOKUP(S88,use_fish!A:A,use_fish!E:E),0),_xlfn.IFNA(LOOKUP(T88,use_fish!A:A,use_fish!E:E),0),_xlfn.IFNA(LOOKUP(U88,use_fish!A:A,use_fish!E:E),0),_xlfn.IFNA(LOOKUP(V88,use_fish!A:A,use_fish!E:E),0),_xlfn.IFNA(LOOKUP(W88,use_fish!A:A,use_fish!E:E),0),)</f>
        <v>143</v>
      </c>
      <c r="I88">
        <f>SUM(_xlfn.IFNA(LOOKUP(Q88,use_fish!A:A,use_fish!I:I),0),_xlfn.IFNA(LOOKUP(R88,use_fish!A:A,use_fish!I:I),0),_xlfn.IFNA(LOOKUP(S88,use_fish!A:A,use_fish!I:I),0),_xlfn.IFNA(LOOKUP(T88,use_fish!A:A,use_fish!I:I),0),_xlfn.IFNA(LOOKUP(U88,use_fish!A:A,use_fish!I:I),0),_xlfn.IFNA(LOOKUP(V88,use_fish!A:A,use_fish!I:I),0),_xlfn.IFNA(LOOKUP(W88,use_fish!A:A,use_fish!I:I),0),)</f>
        <v>143</v>
      </c>
      <c r="J88" s="3">
        <f>SUM(_xlfn.IFNA(LOOKUP(Q88,use_fish!A:A,use_fish!K:K),0),_xlfn.IFNA(LOOKUP(R88,use_fish!A:A,use_fish!K:K),0),_xlfn.IFNA(LOOKUP(S88,use_fish!A:A,use_fish!K:K),0),_xlfn.IFNA(LOOKUP(T88,use_fish!A:A,use_fish!K:K),0),_xlfn.IFNA(LOOKUP(U88,use_fish!A:A,use_fish!K:K),0),_xlfn.IFNA(LOOKUP(V88,use_fish!A:A,use_fish!K:K),0),_xlfn.IFNA(LOOKUP(W88,use_fish!A:A,use_fish!K:K),0),)</f>
        <v>0</v>
      </c>
      <c r="Q88" s="13">
        <v>73</v>
      </c>
    </row>
    <row r="89" spans="1:17" x14ac:dyDescent="0.2">
      <c r="A89">
        <v>88</v>
      </c>
      <c r="B89">
        <v>1</v>
      </c>
      <c r="C89" t="s">
        <v>236</v>
      </c>
      <c r="H89">
        <f>SUM(_xlfn.IFNA(LOOKUP(Q89,use_fish!A:A,use_fish!E:E),0),_xlfn.IFNA(LOOKUP(R89,use_fish!A:A,use_fish!E:E),0),_xlfn.IFNA(LOOKUP(S89,use_fish!A:A,use_fish!E:E),0),_xlfn.IFNA(LOOKUP(T89,use_fish!A:A,use_fish!E:E),0),_xlfn.IFNA(LOOKUP(U89,use_fish!A:A,use_fish!E:E),0),_xlfn.IFNA(LOOKUP(V89,use_fish!A:A,use_fish!E:E),0),_xlfn.IFNA(LOOKUP(W89,use_fish!A:A,use_fish!E:E),0),)</f>
        <v>130</v>
      </c>
      <c r="I89">
        <f>SUM(_xlfn.IFNA(LOOKUP(Q89,use_fish!A:A,use_fish!I:I),0),_xlfn.IFNA(LOOKUP(R89,use_fish!A:A,use_fish!I:I),0),_xlfn.IFNA(LOOKUP(S89,use_fish!A:A,use_fish!I:I),0),_xlfn.IFNA(LOOKUP(T89,use_fish!A:A,use_fish!I:I),0),_xlfn.IFNA(LOOKUP(U89,use_fish!A:A,use_fish!I:I),0),_xlfn.IFNA(LOOKUP(V89,use_fish!A:A,use_fish!I:I),0),_xlfn.IFNA(LOOKUP(W89,use_fish!A:A,use_fish!I:I),0),)</f>
        <v>130</v>
      </c>
      <c r="J89" s="3">
        <f>SUM(_xlfn.IFNA(LOOKUP(Q89,use_fish!A:A,use_fish!K:K),0),_xlfn.IFNA(LOOKUP(R89,use_fish!A:A,use_fish!K:K),0),_xlfn.IFNA(LOOKUP(S89,use_fish!A:A,use_fish!K:K),0),_xlfn.IFNA(LOOKUP(T89,use_fish!A:A,use_fish!K:K),0),_xlfn.IFNA(LOOKUP(U89,use_fish!A:A,use_fish!K:K),0),_xlfn.IFNA(LOOKUP(V89,use_fish!A:A,use_fish!K:K),0),_xlfn.IFNA(LOOKUP(W89,use_fish!A:A,use_fish!K:K),0),)</f>
        <v>0</v>
      </c>
      <c r="Q89" s="13">
        <v>74</v>
      </c>
    </row>
    <row r="90" spans="1:17" x14ac:dyDescent="0.2">
      <c r="A90">
        <v>89</v>
      </c>
      <c r="B90">
        <v>1</v>
      </c>
      <c r="C90" t="s">
        <v>237</v>
      </c>
      <c r="H90">
        <f>SUM(_xlfn.IFNA(LOOKUP(Q90,use_fish!A:A,use_fish!E:E),0),_xlfn.IFNA(LOOKUP(R90,use_fish!A:A,use_fish!E:E),0),_xlfn.IFNA(LOOKUP(S90,use_fish!A:A,use_fish!E:E),0),_xlfn.IFNA(LOOKUP(T90,use_fish!A:A,use_fish!E:E),0),_xlfn.IFNA(LOOKUP(U90,use_fish!A:A,use_fish!E:E),0),_xlfn.IFNA(LOOKUP(V90,use_fish!A:A,use_fish!E:E),0),_xlfn.IFNA(LOOKUP(W90,use_fish!A:A,use_fish!E:E),0),)</f>
        <v>130</v>
      </c>
      <c r="I90">
        <f>SUM(_xlfn.IFNA(LOOKUP(Q90,use_fish!A:A,use_fish!I:I),0),_xlfn.IFNA(LOOKUP(R90,use_fish!A:A,use_fish!I:I),0),_xlfn.IFNA(LOOKUP(S90,use_fish!A:A,use_fish!I:I),0),_xlfn.IFNA(LOOKUP(T90,use_fish!A:A,use_fish!I:I),0),_xlfn.IFNA(LOOKUP(U90,use_fish!A:A,use_fish!I:I),0),_xlfn.IFNA(LOOKUP(V90,use_fish!A:A,use_fish!I:I),0),_xlfn.IFNA(LOOKUP(W90,use_fish!A:A,use_fish!I:I),0),)</f>
        <v>130</v>
      </c>
      <c r="J90" s="3">
        <f>SUM(_xlfn.IFNA(LOOKUP(Q90,use_fish!A:A,use_fish!K:K),0),_xlfn.IFNA(LOOKUP(R90,use_fish!A:A,use_fish!K:K),0),_xlfn.IFNA(LOOKUP(S90,use_fish!A:A,use_fish!K:K),0),_xlfn.IFNA(LOOKUP(T90,use_fish!A:A,use_fish!K:K),0),_xlfn.IFNA(LOOKUP(U90,use_fish!A:A,use_fish!K:K),0),_xlfn.IFNA(LOOKUP(V90,use_fish!A:A,use_fish!K:K),0),_xlfn.IFNA(LOOKUP(W90,use_fish!A:A,use_fish!K:K),0),)</f>
        <v>0</v>
      </c>
      <c r="Q90" s="13">
        <v>75</v>
      </c>
    </row>
    <row r="91" spans="1:17" x14ac:dyDescent="0.2">
      <c r="A91">
        <v>90</v>
      </c>
      <c r="B91">
        <v>1</v>
      </c>
      <c r="C91" t="s">
        <v>238</v>
      </c>
      <c r="H91">
        <f>SUM(_xlfn.IFNA(LOOKUP(Q91,use_fish!A:A,use_fish!E:E),0),_xlfn.IFNA(LOOKUP(R91,use_fish!A:A,use_fish!E:E),0),_xlfn.IFNA(LOOKUP(S91,use_fish!A:A,use_fish!E:E),0),_xlfn.IFNA(LOOKUP(T91,use_fish!A:A,use_fish!E:E),0),_xlfn.IFNA(LOOKUP(U91,use_fish!A:A,use_fish!E:E),0),_xlfn.IFNA(LOOKUP(V91,use_fish!A:A,use_fish!E:E),0),_xlfn.IFNA(LOOKUP(W91,use_fish!A:A,use_fish!E:E),0),)</f>
        <v>160</v>
      </c>
      <c r="I91">
        <f>SUM(_xlfn.IFNA(LOOKUP(Q91,use_fish!A:A,use_fish!I:I),0),_xlfn.IFNA(LOOKUP(R91,use_fish!A:A,use_fish!I:I),0),_xlfn.IFNA(LOOKUP(S91,use_fish!A:A,use_fish!I:I),0),_xlfn.IFNA(LOOKUP(T91,use_fish!A:A,use_fish!I:I),0),_xlfn.IFNA(LOOKUP(U91,use_fish!A:A,use_fish!I:I),0),_xlfn.IFNA(LOOKUP(V91,use_fish!A:A,use_fish!I:I),0),_xlfn.IFNA(LOOKUP(W91,use_fish!A:A,use_fish!I:I),0),)</f>
        <v>160</v>
      </c>
      <c r="J91" s="3">
        <f>SUM(_xlfn.IFNA(LOOKUP(Q91,use_fish!A:A,use_fish!K:K),0),_xlfn.IFNA(LOOKUP(R91,use_fish!A:A,use_fish!K:K),0),_xlfn.IFNA(LOOKUP(S91,use_fish!A:A,use_fish!K:K),0),_xlfn.IFNA(LOOKUP(T91,use_fish!A:A,use_fish!K:K),0),_xlfn.IFNA(LOOKUP(U91,use_fish!A:A,use_fish!K:K),0),_xlfn.IFNA(LOOKUP(V91,use_fish!A:A,use_fish!K:K),0),_xlfn.IFNA(LOOKUP(W91,use_fish!A:A,use_fish!K:K),0),)</f>
        <v>0</v>
      </c>
      <c r="Q91" s="13">
        <v>76</v>
      </c>
    </row>
    <row r="92" spans="1:17" x14ac:dyDescent="0.2">
      <c r="A92">
        <v>91</v>
      </c>
      <c r="B92">
        <v>1</v>
      </c>
      <c r="C92" t="s">
        <v>239</v>
      </c>
      <c r="H92">
        <f>SUM(_xlfn.IFNA(LOOKUP(Q92,use_fish!A:A,use_fish!E:E),0),_xlfn.IFNA(LOOKUP(R92,use_fish!A:A,use_fish!E:E),0),_xlfn.IFNA(LOOKUP(S92,use_fish!A:A,use_fish!E:E),0),_xlfn.IFNA(LOOKUP(T92,use_fish!A:A,use_fish!E:E),0),_xlfn.IFNA(LOOKUP(U92,use_fish!A:A,use_fish!E:E),0),_xlfn.IFNA(LOOKUP(V92,use_fish!A:A,use_fish!E:E),0),_xlfn.IFNA(LOOKUP(W92,use_fish!A:A,use_fish!E:E),0),)</f>
        <v>80</v>
      </c>
      <c r="I92">
        <f>SUM(_xlfn.IFNA(LOOKUP(Q92,use_fish!A:A,use_fish!I:I),0),_xlfn.IFNA(LOOKUP(R92,use_fish!A:A,use_fish!I:I),0),_xlfn.IFNA(LOOKUP(S92,use_fish!A:A,use_fish!I:I),0),_xlfn.IFNA(LOOKUP(T92,use_fish!A:A,use_fish!I:I),0),_xlfn.IFNA(LOOKUP(U92,use_fish!A:A,use_fish!I:I),0),_xlfn.IFNA(LOOKUP(V92,use_fish!A:A,use_fish!I:I),0),_xlfn.IFNA(LOOKUP(W92,use_fish!A:A,use_fish!I:I),0),)</f>
        <v>80</v>
      </c>
      <c r="J92" s="3">
        <f>SUM(_xlfn.IFNA(LOOKUP(Q92,use_fish!A:A,use_fish!K:K),0),_xlfn.IFNA(LOOKUP(R92,use_fish!A:A,use_fish!K:K),0),_xlfn.IFNA(LOOKUP(S92,use_fish!A:A,use_fish!K:K),0),_xlfn.IFNA(LOOKUP(T92,use_fish!A:A,use_fish!K:K),0),_xlfn.IFNA(LOOKUP(U92,use_fish!A:A,use_fish!K:K),0),_xlfn.IFNA(LOOKUP(V92,use_fish!A:A,use_fish!K:K),0),_xlfn.IFNA(LOOKUP(W92,use_fish!A:A,use_fish!K:K),0),)</f>
        <v>0</v>
      </c>
      <c r="Q92" s="13">
        <v>77</v>
      </c>
    </row>
    <row r="93" spans="1:17" x14ac:dyDescent="0.2">
      <c r="A93">
        <v>92</v>
      </c>
      <c r="B93">
        <v>1</v>
      </c>
      <c r="C93" t="s">
        <v>240</v>
      </c>
      <c r="H93">
        <f>SUM(_xlfn.IFNA(LOOKUP(Q93,use_fish!A:A,use_fish!E:E),0),_xlfn.IFNA(LOOKUP(R93,use_fish!A:A,use_fish!E:E),0),_xlfn.IFNA(LOOKUP(S93,use_fish!A:A,use_fish!E:E),0),_xlfn.IFNA(LOOKUP(T93,use_fish!A:A,use_fish!E:E),0),_xlfn.IFNA(LOOKUP(U93,use_fish!A:A,use_fish!E:E),0),_xlfn.IFNA(LOOKUP(V93,use_fish!A:A,use_fish!E:E),0),_xlfn.IFNA(LOOKUP(W93,use_fish!A:A,use_fish!E:E),0),)</f>
        <v>80</v>
      </c>
      <c r="I93">
        <f>SUM(_xlfn.IFNA(LOOKUP(Q93,use_fish!A:A,use_fish!I:I),0),_xlfn.IFNA(LOOKUP(R93,use_fish!A:A,use_fish!I:I),0),_xlfn.IFNA(LOOKUP(S93,use_fish!A:A,use_fish!I:I),0),_xlfn.IFNA(LOOKUP(T93,use_fish!A:A,use_fish!I:I),0),_xlfn.IFNA(LOOKUP(U93,use_fish!A:A,use_fish!I:I),0),_xlfn.IFNA(LOOKUP(V93,use_fish!A:A,use_fish!I:I),0),_xlfn.IFNA(LOOKUP(W93,use_fish!A:A,use_fish!I:I),0),)</f>
        <v>80</v>
      </c>
      <c r="J93" s="3">
        <f>SUM(_xlfn.IFNA(LOOKUP(Q93,use_fish!A:A,use_fish!K:K),0),_xlfn.IFNA(LOOKUP(R93,use_fish!A:A,use_fish!K:K),0),_xlfn.IFNA(LOOKUP(S93,use_fish!A:A,use_fish!K:K),0),_xlfn.IFNA(LOOKUP(T93,use_fish!A:A,use_fish!K:K),0),_xlfn.IFNA(LOOKUP(U93,use_fish!A:A,use_fish!K:K),0),_xlfn.IFNA(LOOKUP(V93,use_fish!A:A,use_fish!K:K),0),_xlfn.IFNA(LOOKUP(W93,use_fish!A:A,use_fish!K:K),0),)</f>
        <v>0</v>
      </c>
      <c r="Q93" s="13">
        <v>78</v>
      </c>
    </row>
    <row r="94" spans="1:17" x14ac:dyDescent="0.2">
      <c r="A94">
        <v>93</v>
      </c>
      <c r="B94">
        <v>1</v>
      </c>
      <c r="C94" t="s">
        <v>241</v>
      </c>
      <c r="H94">
        <f>SUM(_xlfn.IFNA(LOOKUP(Q94,use_fish!A:A,use_fish!E:E),0),_xlfn.IFNA(LOOKUP(R94,use_fish!A:A,use_fish!E:E),0),_xlfn.IFNA(LOOKUP(S94,use_fish!A:A,use_fish!E:E),0),_xlfn.IFNA(LOOKUP(T94,use_fish!A:A,use_fish!E:E),0),_xlfn.IFNA(LOOKUP(U94,use_fish!A:A,use_fish!E:E),0),_xlfn.IFNA(LOOKUP(V94,use_fish!A:A,use_fish!E:E),0),_xlfn.IFNA(LOOKUP(W94,use_fish!A:A,use_fish!E:E),0),)</f>
        <v>80</v>
      </c>
      <c r="I94">
        <f>SUM(_xlfn.IFNA(LOOKUP(Q94,use_fish!A:A,use_fish!I:I),0),_xlfn.IFNA(LOOKUP(R94,use_fish!A:A,use_fish!I:I),0),_xlfn.IFNA(LOOKUP(S94,use_fish!A:A,use_fish!I:I),0),_xlfn.IFNA(LOOKUP(T94,use_fish!A:A,use_fish!I:I),0),_xlfn.IFNA(LOOKUP(U94,use_fish!A:A,use_fish!I:I),0),_xlfn.IFNA(LOOKUP(V94,use_fish!A:A,use_fish!I:I),0),_xlfn.IFNA(LOOKUP(W94,use_fish!A:A,use_fish!I:I),0),)</f>
        <v>80</v>
      </c>
      <c r="J94" s="3">
        <f>SUM(_xlfn.IFNA(LOOKUP(Q94,use_fish!A:A,use_fish!K:K),0),_xlfn.IFNA(LOOKUP(R94,use_fish!A:A,use_fish!K:K),0),_xlfn.IFNA(LOOKUP(S94,use_fish!A:A,use_fish!K:K),0),_xlfn.IFNA(LOOKUP(T94,use_fish!A:A,use_fish!K:K),0),_xlfn.IFNA(LOOKUP(U94,use_fish!A:A,use_fish!K:K),0),_xlfn.IFNA(LOOKUP(V94,use_fish!A:A,use_fish!K:K),0),_xlfn.IFNA(LOOKUP(W94,use_fish!A:A,use_fish!K:K),0),)</f>
        <v>0</v>
      </c>
      <c r="Q94" s="13">
        <v>79</v>
      </c>
    </row>
    <row r="95" spans="1:17" x14ac:dyDescent="0.2">
      <c r="A95">
        <v>94</v>
      </c>
      <c r="B95">
        <v>1</v>
      </c>
      <c r="C95" t="s">
        <v>242</v>
      </c>
      <c r="H95">
        <f>SUM(_xlfn.IFNA(LOOKUP(Q95,use_fish!A:A,use_fish!E:E),0),_xlfn.IFNA(LOOKUP(R95,use_fish!A:A,use_fish!E:E),0),_xlfn.IFNA(LOOKUP(S95,use_fish!A:A,use_fish!E:E),0),_xlfn.IFNA(LOOKUP(T95,use_fish!A:A,use_fish!E:E),0),_xlfn.IFNA(LOOKUP(U95,use_fish!A:A,use_fish!E:E),0),_xlfn.IFNA(LOOKUP(V95,use_fish!A:A,use_fish!E:E),0),_xlfn.IFNA(LOOKUP(W95,use_fish!A:A,use_fish!E:E),0),)</f>
        <v>110</v>
      </c>
      <c r="I95">
        <f>SUM(_xlfn.IFNA(LOOKUP(Q95,use_fish!A:A,use_fish!I:I),0),_xlfn.IFNA(LOOKUP(R95,use_fish!A:A,use_fish!I:I),0),_xlfn.IFNA(LOOKUP(S95,use_fish!A:A,use_fish!I:I),0),_xlfn.IFNA(LOOKUP(T95,use_fish!A:A,use_fish!I:I),0),_xlfn.IFNA(LOOKUP(U95,use_fish!A:A,use_fish!I:I),0),_xlfn.IFNA(LOOKUP(V95,use_fish!A:A,use_fish!I:I),0),_xlfn.IFNA(LOOKUP(W95,use_fish!A:A,use_fish!I:I),0),)</f>
        <v>110</v>
      </c>
      <c r="J95" s="3">
        <f>SUM(_xlfn.IFNA(LOOKUP(Q95,use_fish!A:A,use_fish!K:K),0),_xlfn.IFNA(LOOKUP(R95,use_fish!A:A,use_fish!K:K),0),_xlfn.IFNA(LOOKUP(S95,use_fish!A:A,use_fish!K:K),0),_xlfn.IFNA(LOOKUP(T95,use_fish!A:A,use_fish!K:K),0),_xlfn.IFNA(LOOKUP(U95,use_fish!A:A,use_fish!K:K),0),_xlfn.IFNA(LOOKUP(V95,use_fish!A:A,use_fish!K:K),0),_xlfn.IFNA(LOOKUP(W95,use_fish!A:A,use_fish!K:K),0),)</f>
        <v>0</v>
      </c>
      <c r="Q95" s="13">
        <v>80</v>
      </c>
    </row>
    <row r="96" spans="1:17" x14ac:dyDescent="0.2">
      <c r="A96">
        <v>95</v>
      </c>
      <c r="B96">
        <v>1</v>
      </c>
      <c r="C96" t="s">
        <v>243</v>
      </c>
      <c r="H96">
        <f>SUM(_xlfn.IFNA(LOOKUP(Q96,use_fish!A:A,use_fish!E:E),0),_xlfn.IFNA(LOOKUP(R96,use_fish!A:A,use_fish!E:E),0),_xlfn.IFNA(LOOKUP(S96,use_fish!A:A,use_fish!E:E),0),_xlfn.IFNA(LOOKUP(T96,use_fish!A:A,use_fish!E:E),0),_xlfn.IFNA(LOOKUP(U96,use_fish!A:A,use_fish!E:E),0),_xlfn.IFNA(LOOKUP(V96,use_fish!A:A,use_fish!E:E),0),_xlfn.IFNA(LOOKUP(W96,use_fish!A:A,use_fish!E:E),0),)</f>
        <v>100</v>
      </c>
      <c r="I96">
        <f>SUM(_xlfn.IFNA(LOOKUP(Q96,use_fish!A:A,use_fish!I:I),0),_xlfn.IFNA(LOOKUP(R96,use_fish!A:A,use_fish!I:I),0),_xlfn.IFNA(LOOKUP(S96,use_fish!A:A,use_fish!I:I),0),_xlfn.IFNA(LOOKUP(T96,use_fish!A:A,use_fish!I:I),0),_xlfn.IFNA(LOOKUP(U96,use_fish!A:A,use_fish!I:I),0),_xlfn.IFNA(LOOKUP(V96,use_fish!A:A,use_fish!I:I),0),_xlfn.IFNA(LOOKUP(W96,use_fish!A:A,use_fish!I:I),0),)</f>
        <v>100</v>
      </c>
      <c r="J96" s="3">
        <f>SUM(_xlfn.IFNA(LOOKUP(Q96,use_fish!A:A,use_fish!K:K),0),_xlfn.IFNA(LOOKUP(R96,use_fish!A:A,use_fish!K:K),0),_xlfn.IFNA(LOOKUP(S96,use_fish!A:A,use_fish!K:K),0),_xlfn.IFNA(LOOKUP(T96,use_fish!A:A,use_fish!K:K),0),_xlfn.IFNA(LOOKUP(U96,use_fish!A:A,use_fish!K:K),0),_xlfn.IFNA(LOOKUP(V96,use_fish!A:A,use_fish!K:K),0),_xlfn.IFNA(LOOKUP(W96,use_fish!A:A,use_fish!K:K),0),)</f>
        <v>0</v>
      </c>
      <c r="Q96" s="13">
        <v>81</v>
      </c>
    </row>
    <row r="97" spans="1:17" x14ac:dyDescent="0.2">
      <c r="A97">
        <v>96</v>
      </c>
      <c r="B97">
        <v>1</v>
      </c>
      <c r="C97" t="s">
        <v>244</v>
      </c>
      <c r="H97">
        <f>SUM(_xlfn.IFNA(LOOKUP(Q97,use_fish!A:A,use_fish!E:E),0),_xlfn.IFNA(LOOKUP(R97,use_fish!A:A,use_fish!E:E),0),_xlfn.IFNA(LOOKUP(S97,use_fish!A:A,use_fish!E:E),0),_xlfn.IFNA(LOOKUP(T97,use_fish!A:A,use_fish!E:E),0),_xlfn.IFNA(LOOKUP(U97,use_fish!A:A,use_fish!E:E),0),_xlfn.IFNA(LOOKUP(V97,use_fish!A:A,use_fish!E:E),0),_xlfn.IFNA(LOOKUP(W97,use_fish!A:A,use_fish!E:E),0),)</f>
        <v>163</v>
      </c>
      <c r="I97">
        <f>SUM(_xlfn.IFNA(LOOKUP(Q97,use_fish!A:A,use_fish!I:I),0),_xlfn.IFNA(LOOKUP(R97,use_fish!A:A,use_fish!I:I),0),_xlfn.IFNA(LOOKUP(S97,use_fish!A:A,use_fish!I:I),0),_xlfn.IFNA(LOOKUP(T97,use_fish!A:A,use_fish!I:I),0),_xlfn.IFNA(LOOKUP(U97,use_fish!A:A,use_fish!I:I),0),_xlfn.IFNA(LOOKUP(V97,use_fish!A:A,use_fish!I:I),0),_xlfn.IFNA(LOOKUP(W97,use_fish!A:A,use_fish!I:I),0),)</f>
        <v>163</v>
      </c>
      <c r="J97" s="3">
        <f>SUM(_xlfn.IFNA(LOOKUP(Q97,use_fish!A:A,use_fish!K:K),0),_xlfn.IFNA(LOOKUP(R97,use_fish!A:A,use_fish!K:K),0),_xlfn.IFNA(LOOKUP(S97,use_fish!A:A,use_fish!K:K),0),_xlfn.IFNA(LOOKUP(T97,use_fish!A:A,use_fish!K:K),0),_xlfn.IFNA(LOOKUP(U97,use_fish!A:A,use_fish!K:K),0),_xlfn.IFNA(LOOKUP(V97,use_fish!A:A,use_fish!K:K),0),_xlfn.IFNA(LOOKUP(W97,use_fish!A:A,use_fish!K:K),0),)</f>
        <v>0</v>
      </c>
      <c r="Q97" s="13">
        <v>82</v>
      </c>
    </row>
    <row r="98" spans="1:17" x14ac:dyDescent="0.2">
      <c r="A98">
        <v>97</v>
      </c>
      <c r="B98">
        <v>1</v>
      </c>
      <c r="C98" t="s">
        <v>245</v>
      </c>
      <c r="H98">
        <f>SUM(_xlfn.IFNA(LOOKUP(Q98,use_fish!A:A,use_fish!E:E),0),_xlfn.IFNA(LOOKUP(R98,use_fish!A:A,use_fish!E:E),0),_xlfn.IFNA(LOOKUP(S98,use_fish!A:A,use_fish!E:E),0),_xlfn.IFNA(LOOKUP(T98,use_fish!A:A,use_fish!E:E),0),_xlfn.IFNA(LOOKUP(U98,use_fish!A:A,use_fish!E:E),0),_xlfn.IFNA(LOOKUP(V98,use_fish!A:A,use_fish!E:E),0),_xlfn.IFNA(LOOKUP(W98,use_fish!A:A,use_fish!E:E),0),)</f>
        <v>163</v>
      </c>
      <c r="I98">
        <f>SUM(_xlfn.IFNA(LOOKUP(Q98,use_fish!A:A,use_fish!I:I),0),_xlfn.IFNA(LOOKUP(R98,use_fish!A:A,use_fish!I:I),0),_xlfn.IFNA(LOOKUP(S98,use_fish!A:A,use_fish!I:I),0),_xlfn.IFNA(LOOKUP(T98,use_fish!A:A,use_fish!I:I),0),_xlfn.IFNA(LOOKUP(U98,use_fish!A:A,use_fish!I:I),0),_xlfn.IFNA(LOOKUP(V98,use_fish!A:A,use_fish!I:I),0),_xlfn.IFNA(LOOKUP(W98,use_fish!A:A,use_fish!I:I),0),)</f>
        <v>163</v>
      </c>
      <c r="J98" s="3">
        <f>SUM(_xlfn.IFNA(LOOKUP(Q98,use_fish!A:A,use_fish!K:K),0),_xlfn.IFNA(LOOKUP(R98,use_fish!A:A,use_fish!K:K),0),_xlfn.IFNA(LOOKUP(S98,use_fish!A:A,use_fish!K:K),0),_xlfn.IFNA(LOOKUP(T98,use_fish!A:A,use_fish!K:K),0),_xlfn.IFNA(LOOKUP(U98,use_fish!A:A,use_fish!K:K),0),_xlfn.IFNA(LOOKUP(V98,use_fish!A:A,use_fish!K:K),0),_xlfn.IFNA(LOOKUP(W98,use_fish!A:A,use_fish!K:K),0),)</f>
        <v>0</v>
      </c>
      <c r="Q98" s="13">
        <v>83</v>
      </c>
    </row>
    <row r="99" spans="1:17" x14ac:dyDescent="0.2">
      <c r="A99">
        <v>98</v>
      </c>
      <c r="B99">
        <v>1</v>
      </c>
      <c r="C99" t="s">
        <v>246</v>
      </c>
      <c r="H99">
        <f>SUM(_xlfn.IFNA(LOOKUP(Q99,use_fish!A:A,use_fish!E:E),0),_xlfn.IFNA(LOOKUP(R99,use_fish!A:A,use_fish!E:E),0),_xlfn.IFNA(LOOKUP(S99,use_fish!A:A,use_fish!E:E),0),_xlfn.IFNA(LOOKUP(T99,use_fish!A:A,use_fish!E:E),0),_xlfn.IFNA(LOOKUP(U99,use_fish!A:A,use_fish!E:E),0),_xlfn.IFNA(LOOKUP(V99,use_fish!A:A,use_fish!E:E),0),_xlfn.IFNA(LOOKUP(W99,use_fish!A:A,use_fish!E:E),0),)</f>
        <v>150</v>
      </c>
      <c r="I99">
        <f>SUM(_xlfn.IFNA(LOOKUP(Q99,use_fish!A:A,use_fish!I:I),0),_xlfn.IFNA(LOOKUP(R99,use_fish!A:A,use_fish!I:I),0),_xlfn.IFNA(LOOKUP(S99,use_fish!A:A,use_fish!I:I),0),_xlfn.IFNA(LOOKUP(T99,use_fish!A:A,use_fish!I:I),0),_xlfn.IFNA(LOOKUP(U99,use_fish!A:A,use_fish!I:I),0),_xlfn.IFNA(LOOKUP(V99,use_fish!A:A,use_fish!I:I),0),_xlfn.IFNA(LOOKUP(W99,use_fish!A:A,use_fish!I:I),0),)</f>
        <v>150</v>
      </c>
      <c r="J99" s="3">
        <f>SUM(_xlfn.IFNA(LOOKUP(Q99,use_fish!A:A,use_fish!K:K),0),_xlfn.IFNA(LOOKUP(R99,use_fish!A:A,use_fish!K:K),0),_xlfn.IFNA(LOOKUP(S99,use_fish!A:A,use_fish!K:K),0),_xlfn.IFNA(LOOKUP(T99,use_fish!A:A,use_fish!K:K),0),_xlfn.IFNA(LOOKUP(U99,use_fish!A:A,use_fish!K:K),0),_xlfn.IFNA(LOOKUP(V99,use_fish!A:A,use_fish!K:K),0),_xlfn.IFNA(LOOKUP(W99,use_fish!A:A,use_fish!K:K),0),)</f>
        <v>0</v>
      </c>
      <c r="Q99" s="13">
        <v>84</v>
      </c>
    </row>
    <row r="100" spans="1:17" x14ac:dyDescent="0.2">
      <c r="A100">
        <v>99</v>
      </c>
      <c r="B100">
        <v>1</v>
      </c>
      <c r="C100" t="s">
        <v>247</v>
      </c>
      <c r="H100">
        <f>SUM(_xlfn.IFNA(LOOKUP(Q100,use_fish!A:A,use_fish!E:E),0),_xlfn.IFNA(LOOKUP(R100,use_fish!A:A,use_fish!E:E),0),_xlfn.IFNA(LOOKUP(S100,use_fish!A:A,use_fish!E:E),0),_xlfn.IFNA(LOOKUP(T100,use_fish!A:A,use_fish!E:E),0),_xlfn.IFNA(LOOKUP(U100,use_fish!A:A,use_fish!E:E),0),_xlfn.IFNA(LOOKUP(V100,use_fish!A:A,use_fish!E:E),0),_xlfn.IFNA(LOOKUP(W100,use_fish!A:A,use_fish!E:E),0),)</f>
        <v>150</v>
      </c>
      <c r="I100">
        <f>SUM(_xlfn.IFNA(LOOKUP(Q100,use_fish!A:A,use_fish!I:I),0),_xlfn.IFNA(LOOKUP(R100,use_fish!A:A,use_fish!I:I),0),_xlfn.IFNA(LOOKUP(S100,use_fish!A:A,use_fish!I:I),0),_xlfn.IFNA(LOOKUP(T100,use_fish!A:A,use_fish!I:I),0),_xlfn.IFNA(LOOKUP(U100,use_fish!A:A,use_fish!I:I),0),_xlfn.IFNA(LOOKUP(V100,use_fish!A:A,use_fish!I:I),0),_xlfn.IFNA(LOOKUP(W100,use_fish!A:A,use_fish!I:I),0),)</f>
        <v>150</v>
      </c>
      <c r="J100" s="3">
        <f>SUM(_xlfn.IFNA(LOOKUP(Q100,use_fish!A:A,use_fish!K:K),0),_xlfn.IFNA(LOOKUP(R100,use_fish!A:A,use_fish!K:K),0),_xlfn.IFNA(LOOKUP(S100,use_fish!A:A,use_fish!K:K),0),_xlfn.IFNA(LOOKUP(T100,use_fish!A:A,use_fish!K:K),0),_xlfn.IFNA(LOOKUP(U100,use_fish!A:A,use_fish!K:K),0),_xlfn.IFNA(LOOKUP(V100,use_fish!A:A,use_fish!K:K),0),_xlfn.IFNA(LOOKUP(W100,use_fish!A:A,use_fish!K:K),0),)</f>
        <v>0</v>
      </c>
      <c r="Q100" s="13">
        <v>85</v>
      </c>
    </row>
    <row r="101" spans="1:17" x14ac:dyDescent="0.2">
      <c r="A101">
        <v>100</v>
      </c>
      <c r="B101">
        <v>1</v>
      </c>
      <c r="C101" t="s">
        <v>248</v>
      </c>
      <c r="H101">
        <f>SUM(_xlfn.IFNA(LOOKUP(Q101,use_fish!A:A,use_fish!E:E),0),_xlfn.IFNA(LOOKUP(R101,use_fish!A:A,use_fish!E:E),0),_xlfn.IFNA(LOOKUP(S101,use_fish!A:A,use_fish!E:E),0),_xlfn.IFNA(LOOKUP(T101,use_fish!A:A,use_fish!E:E),0),_xlfn.IFNA(LOOKUP(U101,use_fish!A:A,use_fish!E:E),0),_xlfn.IFNA(LOOKUP(V101,use_fish!A:A,use_fish!E:E),0),_xlfn.IFNA(LOOKUP(W101,use_fish!A:A,use_fish!E:E),0),)</f>
        <v>180</v>
      </c>
      <c r="I101">
        <f>SUM(_xlfn.IFNA(LOOKUP(Q101,use_fish!A:A,use_fish!I:I),0),_xlfn.IFNA(LOOKUP(R101,use_fish!A:A,use_fish!I:I),0),_xlfn.IFNA(LOOKUP(S101,use_fish!A:A,use_fish!I:I),0),_xlfn.IFNA(LOOKUP(T101,use_fish!A:A,use_fish!I:I),0),_xlfn.IFNA(LOOKUP(U101,use_fish!A:A,use_fish!I:I),0),_xlfn.IFNA(LOOKUP(V101,use_fish!A:A,use_fish!I:I),0),_xlfn.IFNA(LOOKUP(W101,use_fish!A:A,use_fish!I:I),0),)</f>
        <v>180</v>
      </c>
      <c r="J101" s="3">
        <f>SUM(_xlfn.IFNA(LOOKUP(Q101,use_fish!A:A,use_fish!K:K),0),_xlfn.IFNA(LOOKUP(R101,use_fish!A:A,use_fish!K:K),0),_xlfn.IFNA(LOOKUP(S101,use_fish!A:A,use_fish!K:K),0),_xlfn.IFNA(LOOKUP(T101,use_fish!A:A,use_fish!K:K),0),_xlfn.IFNA(LOOKUP(U101,use_fish!A:A,use_fish!K:K),0),_xlfn.IFNA(LOOKUP(V101,use_fish!A:A,use_fish!K:K),0),_xlfn.IFNA(LOOKUP(W101,use_fish!A:A,use_fish!K:K),0),)</f>
        <v>0</v>
      </c>
      <c r="Q101" s="13">
        <v>86</v>
      </c>
    </row>
    <row r="102" spans="1:17" x14ac:dyDescent="0.2">
      <c r="A102">
        <v>101</v>
      </c>
      <c r="B102">
        <v>1</v>
      </c>
      <c r="C102" t="s">
        <v>249</v>
      </c>
      <c r="H102">
        <f>SUM(_xlfn.IFNA(LOOKUP(Q102,use_fish!A:A,use_fish!E:E),0),_xlfn.IFNA(LOOKUP(R102,use_fish!A:A,use_fish!E:E),0),_xlfn.IFNA(LOOKUP(S102,use_fish!A:A,use_fish!E:E),0),_xlfn.IFNA(LOOKUP(T102,use_fish!A:A,use_fish!E:E),0),_xlfn.IFNA(LOOKUP(U102,use_fish!A:A,use_fish!E:E),0),_xlfn.IFNA(LOOKUP(V102,use_fish!A:A,use_fish!E:E),0),_xlfn.IFNA(LOOKUP(W102,use_fish!A:A,use_fish!E:E),0),)</f>
        <v>100</v>
      </c>
      <c r="I102">
        <f>SUM(_xlfn.IFNA(LOOKUP(Q102,use_fish!A:A,use_fish!I:I),0),_xlfn.IFNA(LOOKUP(R102,use_fish!A:A,use_fish!I:I),0),_xlfn.IFNA(LOOKUP(S102,use_fish!A:A,use_fish!I:I),0),_xlfn.IFNA(LOOKUP(T102,use_fish!A:A,use_fish!I:I),0),_xlfn.IFNA(LOOKUP(U102,use_fish!A:A,use_fish!I:I),0),_xlfn.IFNA(LOOKUP(V102,use_fish!A:A,use_fish!I:I),0),_xlfn.IFNA(LOOKUP(W102,use_fish!A:A,use_fish!I:I),0),)</f>
        <v>100</v>
      </c>
      <c r="J102" s="3">
        <f>SUM(_xlfn.IFNA(LOOKUP(Q102,use_fish!A:A,use_fish!K:K),0),_xlfn.IFNA(LOOKUP(R102,use_fish!A:A,use_fish!K:K),0),_xlfn.IFNA(LOOKUP(S102,use_fish!A:A,use_fish!K:K),0),_xlfn.IFNA(LOOKUP(T102,use_fish!A:A,use_fish!K:K),0),_xlfn.IFNA(LOOKUP(U102,use_fish!A:A,use_fish!K:K),0),_xlfn.IFNA(LOOKUP(V102,use_fish!A:A,use_fish!K:K),0),_xlfn.IFNA(LOOKUP(W102,use_fish!A:A,use_fish!K:K),0),)</f>
        <v>0</v>
      </c>
      <c r="Q102" s="13">
        <v>87</v>
      </c>
    </row>
    <row r="103" spans="1:17" x14ac:dyDescent="0.2">
      <c r="A103">
        <v>102</v>
      </c>
      <c r="B103">
        <v>1</v>
      </c>
      <c r="C103" t="s">
        <v>250</v>
      </c>
      <c r="H103">
        <f>SUM(_xlfn.IFNA(LOOKUP(Q103,use_fish!A:A,use_fish!E:E),0),_xlfn.IFNA(LOOKUP(R103,use_fish!A:A,use_fish!E:E),0),_xlfn.IFNA(LOOKUP(S103,use_fish!A:A,use_fish!E:E),0),_xlfn.IFNA(LOOKUP(T103,use_fish!A:A,use_fish!E:E),0),_xlfn.IFNA(LOOKUP(U103,use_fish!A:A,use_fish!E:E),0),_xlfn.IFNA(LOOKUP(V103,use_fish!A:A,use_fish!E:E),0),_xlfn.IFNA(LOOKUP(W103,use_fish!A:A,use_fish!E:E),0),)</f>
        <v>100</v>
      </c>
      <c r="I103">
        <f>SUM(_xlfn.IFNA(LOOKUP(Q103,use_fish!A:A,use_fish!I:I),0),_xlfn.IFNA(LOOKUP(R103,use_fish!A:A,use_fish!I:I),0),_xlfn.IFNA(LOOKUP(S103,use_fish!A:A,use_fish!I:I),0),_xlfn.IFNA(LOOKUP(T103,use_fish!A:A,use_fish!I:I),0),_xlfn.IFNA(LOOKUP(U103,use_fish!A:A,use_fish!I:I),0),_xlfn.IFNA(LOOKUP(V103,use_fish!A:A,use_fish!I:I),0),_xlfn.IFNA(LOOKUP(W103,use_fish!A:A,use_fish!I:I),0),)</f>
        <v>100</v>
      </c>
      <c r="J103" s="3">
        <f>SUM(_xlfn.IFNA(LOOKUP(Q103,use_fish!A:A,use_fish!K:K),0),_xlfn.IFNA(LOOKUP(R103,use_fish!A:A,use_fish!K:K),0),_xlfn.IFNA(LOOKUP(S103,use_fish!A:A,use_fish!K:K),0),_xlfn.IFNA(LOOKUP(T103,use_fish!A:A,use_fish!K:K),0),_xlfn.IFNA(LOOKUP(U103,use_fish!A:A,use_fish!K:K),0),_xlfn.IFNA(LOOKUP(V103,use_fish!A:A,use_fish!K:K),0),_xlfn.IFNA(LOOKUP(W103,use_fish!A:A,use_fish!K:K),0),)</f>
        <v>0</v>
      </c>
      <c r="Q103" s="13">
        <v>88</v>
      </c>
    </row>
    <row r="104" spans="1:17" x14ac:dyDescent="0.2">
      <c r="A104">
        <v>103</v>
      </c>
      <c r="B104">
        <v>1</v>
      </c>
      <c r="C104" t="s">
        <v>251</v>
      </c>
      <c r="H104">
        <f>SUM(_xlfn.IFNA(LOOKUP(Q104,use_fish!A:A,use_fish!E:E),0),_xlfn.IFNA(LOOKUP(R104,use_fish!A:A,use_fish!E:E),0),_xlfn.IFNA(LOOKUP(S104,use_fish!A:A,use_fish!E:E),0),_xlfn.IFNA(LOOKUP(T104,use_fish!A:A,use_fish!E:E),0),_xlfn.IFNA(LOOKUP(U104,use_fish!A:A,use_fish!E:E),0),_xlfn.IFNA(LOOKUP(V104,use_fish!A:A,use_fish!E:E),0),_xlfn.IFNA(LOOKUP(W104,use_fish!A:A,use_fish!E:E),0),)</f>
        <v>100</v>
      </c>
      <c r="I104">
        <f>SUM(_xlfn.IFNA(LOOKUP(Q104,use_fish!A:A,use_fish!I:I),0),_xlfn.IFNA(LOOKUP(R104,use_fish!A:A,use_fish!I:I),0),_xlfn.IFNA(LOOKUP(S104,use_fish!A:A,use_fish!I:I),0),_xlfn.IFNA(LOOKUP(T104,use_fish!A:A,use_fish!I:I),0),_xlfn.IFNA(LOOKUP(U104,use_fish!A:A,use_fish!I:I),0),_xlfn.IFNA(LOOKUP(V104,use_fish!A:A,use_fish!I:I),0),_xlfn.IFNA(LOOKUP(W104,use_fish!A:A,use_fish!I:I),0),)</f>
        <v>100</v>
      </c>
      <c r="J104" s="3">
        <f>SUM(_xlfn.IFNA(LOOKUP(Q104,use_fish!A:A,use_fish!K:K),0),_xlfn.IFNA(LOOKUP(R104,use_fish!A:A,use_fish!K:K),0),_xlfn.IFNA(LOOKUP(S104,use_fish!A:A,use_fish!K:K),0),_xlfn.IFNA(LOOKUP(T104,use_fish!A:A,use_fish!K:K),0),_xlfn.IFNA(LOOKUP(U104,use_fish!A:A,use_fish!K:K),0),_xlfn.IFNA(LOOKUP(V104,use_fish!A:A,use_fish!K:K),0),_xlfn.IFNA(LOOKUP(W104,use_fish!A:A,use_fish!K:K),0),)</f>
        <v>0</v>
      </c>
      <c r="Q104" s="13">
        <v>89</v>
      </c>
    </row>
    <row r="105" spans="1:17" x14ac:dyDescent="0.2">
      <c r="A105">
        <v>104</v>
      </c>
      <c r="B105">
        <v>1</v>
      </c>
      <c r="C105" t="s">
        <v>252</v>
      </c>
      <c r="H105">
        <f>SUM(_xlfn.IFNA(LOOKUP(Q105,use_fish!A:A,use_fish!E:E),0),_xlfn.IFNA(LOOKUP(R105,use_fish!A:A,use_fish!E:E),0),_xlfn.IFNA(LOOKUP(S105,use_fish!A:A,use_fish!E:E),0),_xlfn.IFNA(LOOKUP(T105,use_fish!A:A,use_fish!E:E),0),_xlfn.IFNA(LOOKUP(U105,use_fish!A:A,use_fish!E:E),0),_xlfn.IFNA(LOOKUP(V105,use_fish!A:A,use_fish!E:E),0),_xlfn.IFNA(LOOKUP(W105,use_fish!A:A,use_fish!E:E),0),)</f>
        <v>130</v>
      </c>
      <c r="I105">
        <f>SUM(_xlfn.IFNA(LOOKUP(Q105,use_fish!A:A,use_fish!I:I),0),_xlfn.IFNA(LOOKUP(R105,use_fish!A:A,use_fish!I:I),0),_xlfn.IFNA(LOOKUP(S105,use_fish!A:A,use_fish!I:I),0),_xlfn.IFNA(LOOKUP(T105,use_fish!A:A,use_fish!I:I),0),_xlfn.IFNA(LOOKUP(U105,use_fish!A:A,use_fish!I:I),0),_xlfn.IFNA(LOOKUP(V105,use_fish!A:A,use_fish!I:I),0),_xlfn.IFNA(LOOKUP(W105,use_fish!A:A,use_fish!I:I),0),)</f>
        <v>130</v>
      </c>
      <c r="J105" s="3">
        <f>SUM(_xlfn.IFNA(LOOKUP(Q105,use_fish!A:A,use_fish!K:K),0),_xlfn.IFNA(LOOKUP(R105,use_fish!A:A,use_fish!K:K),0),_xlfn.IFNA(LOOKUP(S105,use_fish!A:A,use_fish!K:K),0),_xlfn.IFNA(LOOKUP(T105,use_fish!A:A,use_fish!K:K),0),_xlfn.IFNA(LOOKUP(U105,use_fish!A:A,use_fish!K:K),0),_xlfn.IFNA(LOOKUP(V105,use_fish!A:A,use_fish!K:K),0),_xlfn.IFNA(LOOKUP(W105,use_fish!A:A,use_fish!K:K),0),)</f>
        <v>0</v>
      </c>
      <c r="Q105" s="13">
        <v>90</v>
      </c>
    </row>
    <row r="106" spans="1:17" x14ac:dyDescent="0.2">
      <c r="A106">
        <v>105</v>
      </c>
      <c r="B106">
        <v>1</v>
      </c>
      <c r="C106" t="s">
        <v>253</v>
      </c>
      <c r="H106">
        <f>SUM(_xlfn.IFNA(LOOKUP(Q106,use_fish!A:A,use_fish!E:E),0),_xlfn.IFNA(LOOKUP(R106,use_fish!A:A,use_fish!E:E),0),_xlfn.IFNA(LOOKUP(S106,use_fish!A:A,use_fish!E:E),0),_xlfn.IFNA(LOOKUP(T106,use_fish!A:A,use_fish!E:E),0),_xlfn.IFNA(LOOKUP(U106,use_fish!A:A,use_fish!E:E),0),_xlfn.IFNA(LOOKUP(V106,use_fish!A:A,use_fish!E:E),0),_xlfn.IFNA(LOOKUP(W106,use_fish!A:A,use_fish!E:E),0),)</f>
        <v>120</v>
      </c>
      <c r="I106">
        <f>SUM(_xlfn.IFNA(LOOKUP(Q106,use_fish!A:A,use_fish!I:I),0),_xlfn.IFNA(LOOKUP(R106,use_fish!A:A,use_fish!I:I),0),_xlfn.IFNA(LOOKUP(S106,use_fish!A:A,use_fish!I:I),0),_xlfn.IFNA(LOOKUP(T106,use_fish!A:A,use_fish!I:I),0),_xlfn.IFNA(LOOKUP(U106,use_fish!A:A,use_fish!I:I),0),_xlfn.IFNA(LOOKUP(V106,use_fish!A:A,use_fish!I:I),0),_xlfn.IFNA(LOOKUP(W106,use_fish!A:A,use_fish!I:I),0),)</f>
        <v>120</v>
      </c>
      <c r="J106" s="3">
        <f>SUM(_xlfn.IFNA(LOOKUP(Q106,use_fish!A:A,use_fish!K:K),0),_xlfn.IFNA(LOOKUP(R106,use_fish!A:A,use_fish!K:K),0),_xlfn.IFNA(LOOKUP(S106,use_fish!A:A,use_fish!K:K),0),_xlfn.IFNA(LOOKUP(T106,use_fish!A:A,use_fish!K:K),0),_xlfn.IFNA(LOOKUP(U106,use_fish!A:A,use_fish!K:K),0),_xlfn.IFNA(LOOKUP(V106,use_fish!A:A,use_fish!K:K),0),_xlfn.IFNA(LOOKUP(W106,use_fish!A:A,use_fish!K:K),0),)</f>
        <v>0</v>
      </c>
      <c r="Q106" s="13">
        <v>91</v>
      </c>
    </row>
    <row r="107" spans="1:17" x14ac:dyDescent="0.2">
      <c r="A107">
        <v>106</v>
      </c>
      <c r="B107">
        <v>1</v>
      </c>
      <c r="C107" t="s">
        <v>254</v>
      </c>
      <c r="H107">
        <f>SUM(_xlfn.IFNA(LOOKUP(Q107,use_fish!A:A,use_fish!E:E),0),_xlfn.IFNA(LOOKUP(R107,use_fish!A:A,use_fish!E:E),0),_xlfn.IFNA(LOOKUP(S107,use_fish!A:A,use_fish!E:E),0),_xlfn.IFNA(LOOKUP(T107,use_fish!A:A,use_fish!E:E),0),_xlfn.IFNA(LOOKUP(U107,use_fish!A:A,use_fish!E:E),0),_xlfn.IFNA(LOOKUP(V107,use_fish!A:A,use_fish!E:E),0),_xlfn.IFNA(LOOKUP(W107,use_fish!A:A,use_fish!E:E),0),)</f>
        <v>183</v>
      </c>
      <c r="I107">
        <f>SUM(_xlfn.IFNA(LOOKUP(Q107,use_fish!A:A,use_fish!I:I),0),_xlfn.IFNA(LOOKUP(R107,use_fish!A:A,use_fish!I:I),0),_xlfn.IFNA(LOOKUP(S107,use_fish!A:A,use_fish!I:I),0),_xlfn.IFNA(LOOKUP(T107,use_fish!A:A,use_fish!I:I),0),_xlfn.IFNA(LOOKUP(U107,use_fish!A:A,use_fish!I:I),0),_xlfn.IFNA(LOOKUP(V107,use_fish!A:A,use_fish!I:I),0),_xlfn.IFNA(LOOKUP(W107,use_fish!A:A,use_fish!I:I),0),)</f>
        <v>183</v>
      </c>
      <c r="J107" s="3">
        <f>SUM(_xlfn.IFNA(LOOKUP(Q107,use_fish!A:A,use_fish!K:K),0),_xlfn.IFNA(LOOKUP(R107,use_fish!A:A,use_fish!K:K),0),_xlfn.IFNA(LOOKUP(S107,use_fish!A:A,use_fish!K:K),0),_xlfn.IFNA(LOOKUP(T107,use_fish!A:A,use_fish!K:K),0),_xlfn.IFNA(LOOKUP(U107,use_fish!A:A,use_fish!K:K),0),_xlfn.IFNA(LOOKUP(V107,use_fish!A:A,use_fish!K:K),0),_xlfn.IFNA(LOOKUP(W107,use_fish!A:A,use_fish!K:K),0),)</f>
        <v>0</v>
      </c>
      <c r="Q107" s="13">
        <v>92</v>
      </c>
    </row>
    <row r="108" spans="1:17" x14ac:dyDescent="0.2">
      <c r="A108">
        <v>107</v>
      </c>
      <c r="B108">
        <v>1</v>
      </c>
      <c r="C108" t="s">
        <v>255</v>
      </c>
      <c r="H108">
        <f>SUM(_xlfn.IFNA(LOOKUP(Q108,use_fish!A:A,use_fish!E:E),0),_xlfn.IFNA(LOOKUP(R108,use_fish!A:A,use_fish!E:E),0),_xlfn.IFNA(LOOKUP(S108,use_fish!A:A,use_fish!E:E),0),_xlfn.IFNA(LOOKUP(T108,use_fish!A:A,use_fish!E:E),0),_xlfn.IFNA(LOOKUP(U108,use_fish!A:A,use_fish!E:E),0),_xlfn.IFNA(LOOKUP(V108,use_fish!A:A,use_fish!E:E),0),_xlfn.IFNA(LOOKUP(W108,use_fish!A:A,use_fish!E:E),0),)</f>
        <v>183</v>
      </c>
      <c r="I108">
        <f>SUM(_xlfn.IFNA(LOOKUP(Q108,use_fish!A:A,use_fish!I:I),0),_xlfn.IFNA(LOOKUP(R108,use_fish!A:A,use_fish!I:I),0),_xlfn.IFNA(LOOKUP(S108,use_fish!A:A,use_fish!I:I),0),_xlfn.IFNA(LOOKUP(T108,use_fish!A:A,use_fish!I:I),0),_xlfn.IFNA(LOOKUP(U108,use_fish!A:A,use_fish!I:I),0),_xlfn.IFNA(LOOKUP(V108,use_fish!A:A,use_fish!I:I),0),_xlfn.IFNA(LOOKUP(W108,use_fish!A:A,use_fish!I:I),0),)</f>
        <v>183</v>
      </c>
      <c r="J108" s="3">
        <f>SUM(_xlfn.IFNA(LOOKUP(Q108,use_fish!A:A,use_fish!K:K),0),_xlfn.IFNA(LOOKUP(R108,use_fish!A:A,use_fish!K:K),0),_xlfn.IFNA(LOOKUP(S108,use_fish!A:A,use_fish!K:K),0),_xlfn.IFNA(LOOKUP(T108,use_fish!A:A,use_fish!K:K),0),_xlfn.IFNA(LOOKUP(U108,use_fish!A:A,use_fish!K:K),0),_xlfn.IFNA(LOOKUP(V108,use_fish!A:A,use_fish!K:K),0),_xlfn.IFNA(LOOKUP(W108,use_fish!A:A,use_fish!K:K),0),)</f>
        <v>0</v>
      </c>
      <c r="Q108" s="13">
        <v>93</v>
      </c>
    </row>
    <row r="109" spans="1:17" x14ac:dyDescent="0.2">
      <c r="A109">
        <v>108</v>
      </c>
      <c r="B109">
        <v>1</v>
      </c>
      <c r="C109" t="s">
        <v>256</v>
      </c>
      <c r="H109">
        <f>SUM(_xlfn.IFNA(LOOKUP(Q109,use_fish!A:A,use_fish!E:E),0),_xlfn.IFNA(LOOKUP(R109,use_fish!A:A,use_fish!E:E),0),_xlfn.IFNA(LOOKUP(S109,use_fish!A:A,use_fish!E:E),0),_xlfn.IFNA(LOOKUP(T109,use_fish!A:A,use_fish!E:E),0),_xlfn.IFNA(LOOKUP(U109,use_fish!A:A,use_fish!E:E),0),_xlfn.IFNA(LOOKUP(V109,use_fish!A:A,use_fish!E:E),0),_xlfn.IFNA(LOOKUP(W109,use_fish!A:A,use_fish!E:E),0),)</f>
        <v>170</v>
      </c>
      <c r="I109">
        <f>SUM(_xlfn.IFNA(LOOKUP(Q109,use_fish!A:A,use_fish!I:I),0),_xlfn.IFNA(LOOKUP(R109,use_fish!A:A,use_fish!I:I),0),_xlfn.IFNA(LOOKUP(S109,use_fish!A:A,use_fish!I:I),0),_xlfn.IFNA(LOOKUP(T109,use_fish!A:A,use_fish!I:I),0),_xlfn.IFNA(LOOKUP(U109,use_fish!A:A,use_fish!I:I),0),_xlfn.IFNA(LOOKUP(V109,use_fish!A:A,use_fish!I:I),0),_xlfn.IFNA(LOOKUP(W109,use_fish!A:A,use_fish!I:I),0),)</f>
        <v>170</v>
      </c>
      <c r="J109" s="3">
        <f>SUM(_xlfn.IFNA(LOOKUP(Q109,use_fish!A:A,use_fish!K:K),0),_xlfn.IFNA(LOOKUP(R109,use_fish!A:A,use_fish!K:K),0),_xlfn.IFNA(LOOKUP(S109,use_fish!A:A,use_fish!K:K),0),_xlfn.IFNA(LOOKUP(T109,use_fish!A:A,use_fish!K:K),0),_xlfn.IFNA(LOOKUP(U109,use_fish!A:A,use_fish!K:K),0),_xlfn.IFNA(LOOKUP(V109,use_fish!A:A,use_fish!K:K),0),_xlfn.IFNA(LOOKUP(W109,use_fish!A:A,use_fish!K:K),0),)</f>
        <v>0</v>
      </c>
      <c r="Q109" s="13">
        <v>94</v>
      </c>
    </row>
    <row r="110" spans="1:17" x14ac:dyDescent="0.2">
      <c r="A110">
        <v>109</v>
      </c>
      <c r="B110">
        <v>1</v>
      </c>
      <c r="C110" t="s">
        <v>257</v>
      </c>
      <c r="H110">
        <f>SUM(_xlfn.IFNA(LOOKUP(Q110,use_fish!A:A,use_fish!E:E),0),_xlfn.IFNA(LOOKUP(R110,use_fish!A:A,use_fish!E:E),0),_xlfn.IFNA(LOOKUP(S110,use_fish!A:A,use_fish!E:E),0),_xlfn.IFNA(LOOKUP(T110,use_fish!A:A,use_fish!E:E),0),_xlfn.IFNA(LOOKUP(U110,use_fish!A:A,use_fish!E:E),0),_xlfn.IFNA(LOOKUP(V110,use_fish!A:A,use_fish!E:E),0),_xlfn.IFNA(LOOKUP(W110,use_fish!A:A,use_fish!E:E),0),)</f>
        <v>170</v>
      </c>
      <c r="I110">
        <f>SUM(_xlfn.IFNA(LOOKUP(Q110,use_fish!A:A,use_fish!I:I),0),_xlfn.IFNA(LOOKUP(R110,use_fish!A:A,use_fish!I:I),0),_xlfn.IFNA(LOOKUP(S110,use_fish!A:A,use_fish!I:I),0),_xlfn.IFNA(LOOKUP(T110,use_fish!A:A,use_fish!I:I),0),_xlfn.IFNA(LOOKUP(U110,use_fish!A:A,use_fish!I:I),0),_xlfn.IFNA(LOOKUP(V110,use_fish!A:A,use_fish!I:I),0),_xlfn.IFNA(LOOKUP(W110,use_fish!A:A,use_fish!I:I),0),)</f>
        <v>170</v>
      </c>
      <c r="J110" s="3">
        <f>SUM(_xlfn.IFNA(LOOKUP(Q110,use_fish!A:A,use_fish!K:K),0),_xlfn.IFNA(LOOKUP(R110,use_fish!A:A,use_fish!K:K),0),_xlfn.IFNA(LOOKUP(S110,use_fish!A:A,use_fish!K:K),0),_xlfn.IFNA(LOOKUP(T110,use_fish!A:A,use_fish!K:K),0),_xlfn.IFNA(LOOKUP(U110,use_fish!A:A,use_fish!K:K),0),_xlfn.IFNA(LOOKUP(V110,use_fish!A:A,use_fish!K:K),0),_xlfn.IFNA(LOOKUP(W110,use_fish!A:A,use_fish!K:K),0),)</f>
        <v>0</v>
      </c>
      <c r="Q110" s="13">
        <v>95</v>
      </c>
    </row>
    <row r="111" spans="1:17" x14ac:dyDescent="0.2">
      <c r="A111">
        <v>110</v>
      </c>
      <c r="B111">
        <v>1</v>
      </c>
      <c r="C111" t="s">
        <v>258</v>
      </c>
      <c r="H111">
        <f>SUM(_xlfn.IFNA(LOOKUP(Q111,use_fish!A:A,use_fish!E:E),0),_xlfn.IFNA(LOOKUP(R111,use_fish!A:A,use_fish!E:E),0),_xlfn.IFNA(LOOKUP(S111,use_fish!A:A,use_fish!E:E),0),_xlfn.IFNA(LOOKUP(T111,use_fish!A:A,use_fish!E:E),0),_xlfn.IFNA(LOOKUP(U111,use_fish!A:A,use_fish!E:E),0),_xlfn.IFNA(LOOKUP(V111,use_fish!A:A,use_fish!E:E),0),_xlfn.IFNA(LOOKUP(W111,use_fish!A:A,use_fish!E:E),0),)</f>
        <v>170</v>
      </c>
      <c r="I111">
        <f>SUM(_xlfn.IFNA(LOOKUP(Q111,use_fish!A:A,use_fish!I:I),0),_xlfn.IFNA(LOOKUP(R111,use_fish!A:A,use_fish!I:I),0),_xlfn.IFNA(LOOKUP(S111,use_fish!A:A,use_fish!I:I),0),_xlfn.IFNA(LOOKUP(T111,use_fish!A:A,use_fish!I:I),0),_xlfn.IFNA(LOOKUP(U111,use_fish!A:A,use_fish!I:I),0),_xlfn.IFNA(LOOKUP(V111,use_fish!A:A,use_fish!I:I),0),_xlfn.IFNA(LOOKUP(W111,use_fish!A:A,use_fish!I:I),0),)</f>
        <v>170</v>
      </c>
      <c r="J111" s="3">
        <f>SUM(_xlfn.IFNA(LOOKUP(Q111,use_fish!A:A,use_fish!K:K),0),_xlfn.IFNA(LOOKUP(R111,use_fish!A:A,use_fish!K:K),0),_xlfn.IFNA(LOOKUP(S111,use_fish!A:A,use_fish!K:K),0),_xlfn.IFNA(LOOKUP(T111,use_fish!A:A,use_fish!K:K),0),_xlfn.IFNA(LOOKUP(U111,use_fish!A:A,use_fish!K:K),0),_xlfn.IFNA(LOOKUP(V111,use_fish!A:A,use_fish!K:K),0),_xlfn.IFNA(LOOKUP(W111,use_fish!A:A,use_fish!K:K),0),)</f>
        <v>0</v>
      </c>
      <c r="Q111" s="13">
        <v>96</v>
      </c>
    </row>
    <row r="112" spans="1:17" x14ac:dyDescent="0.2">
      <c r="A112">
        <v>111</v>
      </c>
      <c r="B112">
        <v>1</v>
      </c>
      <c r="C112" t="s">
        <v>259</v>
      </c>
      <c r="H112">
        <f>SUM(_xlfn.IFNA(LOOKUP(Q112,use_fish!A:A,use_fish!E:E),0),_xlfn.IFNA(LOOKUP(R112,use_fish!A:A,use_fish!E:E),0),_xlfn.IFNA(LOOKUP(S112,use_fish!A:A,use_fish!E:E),0),_xlfn.IFNA(LOOKUP(T112,use_fish!A:A,use_fish!E:E),0),_xlfn.IFNA(LOOKUP(U112,use_fish!A:A,use_fish!E:E),0),_xlfn.IFNA(LOOKUP(V112,use_fish!A:A,use_fish!E:E),0),_xlfn.IFNA(LOOKUP(W112,use_fish!A:A,use_fish!E:E),0),)</f>
        <v>120</v>
      </c>
      <c r="I112">
        <f>SUM(_xlfn.IFNA(LOOKUP(Q112,use_fish!A:A,use_fish!I:I),0),_xlfn.IFNA(LOOKUP(R112,use_fish!A:A,use_fish!I:I),0),_xlfn.IFNA(LOOKUP(S112,use_fish!A:A,use_fish!I:I),0),_xlfn.IFNA(LOOKUP(T112,use_fish!A:A,use_fish!I:I),0),_xlfn.IFNA(LOOKUP(U112,use_fish!A:A,use_fish!I:I),0),_xlfn.IFNA(LOOKUP(V112,use_fish!A:A,use_fish!I:I),0),_xlfn.IFNA(LOOKUP(W112,use_fish!A:A,use_fish!I:I),0),)</f>
        <v>120</v>
      </c>
      <c r="J112" s="3">
        <f>SUM(_xlfn.IFNA(LOOKUP(Q112,use_fish!A:A,use_fish!K:K),0),_xlfn.IFNA(LOOKUP(R112,use_fish!A:A,use_fish!K:K),0),_xlfn.IFNA(LOOKUP(S112,use_fish!A:A,use_fish!K:K),0),_xlfn.IFNA(LOOKUP(T112,use_fish!A:A,use_fish!K:K),0),_xlfn.IFNA(LOOKUP(U112,use_fish!A:A,use_fish!K:K),0),_xlfn.IFNA(LOOKUP(V112,use_fish!A:A,use_fish!K:K),0),_xlfn.IFNA(LOOKUP(W112,use_fish!A:A,use_fish!K:K),0),)</f>
        <v>0</v>
      </c>
      <c r="Q112" s="13">
        <v>97</v>
      </c>
    </row>
    <row r="113" spans="1:20" x14ac:dyDescent="0.2">
      <c r="A113">
        <v>112</v>
      </c>
      <c r="B113">
        <v>1</v>
      </c>
      <c r="C113" t="s">
        <v>260</v>
      </c>
      <c r="H113">
        <f>SUM(_xlfn.IFNA(LOOKUP(Q113,use_fish!A:A,use_fish!E:E),0),_xlfn.IFNA(LOOKUP(R113,use_fish!A:A,use_fish!E:E),0),_xlfn.IFNA(LOOKUP(S113,use_fish!A:A,use_fish!E:E),0),_xlfn.IFNA(LOOKUP(T113,use_fish!A:A,use_fish!E:E),0),_xlfn.IFNA(LOOKUP(U113,use_fish!A:A,use_fish!E:E),0),_xlfn.IFNA(LOOKUP(V113,use_fish!A:A,use_fish!E:E),0),_xlfn.IFNA(LOOKUP(W113,use_fish!A:A,use_fish!E:E),0),)</f>
        <v>120</v>
      </c>
      <c r="I113">
        <f>SUM(_xlfn.IFNA(LOOKUP(Q113,use_fish!A:A,use_fish!I:I),0),_xlfn.IFNA(LOOKUP(R113,use_fish!A:A,use_fish!I:I),0),_xlfn.IFNA(LOOKUP(S113,use_fish!A:A,use_fish!I:I),0),_xlfn.IFNA(LOOKUP(T113,use_fish!A:A,use_fish!I:I),0),_xlfn.IFNA(LOOKUP(U113,use_fish!A:A,use_fish!I:I),0),_xlfn.IFNA(LOOKUP(V113,use_fish!A:A,use_fish!I:I),0),_xlfn.IFNA(LOOKUP(W113,use_fish!A:A,use_fish!I:I),0),)</f>
        <v>120</v>
      </c>
      <c r="J113" s="3">
        <f>SUM(_xlfn.IFNA(LOOKUP(Q113,use_fish!A:A,use_fish!K:K),0),_xlfn.IFNA(LOOKUP(R113,use_fish!A:A,use_fish!K:K),0),_xlfn.IFNA(LOOKUP(S113,use_fish!A:A,use_fish!K:K),0),_xlfn.IFNA(LOOKUP(T113,use_fish!A:A,use_fish!K:K),0),_xlfn.IFNA(LOOKUP(U113,use_fish!A:A,use_fish!K:K),0),_xlfn.IFNA(LOOKUP(V113,use_fish!A:A,use_fish!K:K),0),_xlfn.IFNA(LOOKUP(W113,use_fish!A:A,use_fish!K:K),0),)</f>
        <v>0</v>
      </c>
      <c r="Q113" s="13">
        <v>98</v>
      </c>
    </row>
    <row r="114" spans="1:20" x14ac:dyDescent="0.2">
      <c r="A114">
        <v>113</v>
      </c>
      <c r="B114">
        <v>1</v>
      </c>
      <c r="C114" t="s">
        <v>261</v>
      </c>
      <c r="H114">
        <f>SUM(_xlfn.IFNA(LOOKUP(Q114,use_fish!A:A,use_fish!E:E),0),_xlfn.IFNA(LOOKUP(R114,use_fish!A:A,use_fish!E:E),0),_xlfn.IFNA(LOOKUP(S114,use_fish!A:A,use_fish!E:E),0),_xlfn.IFNA(LOOKUP(T114,use_fish!A:A,use_fish!E:E),0),_xlfn.IFNA(LOOKUP(U114,use_fish!A:A,use_fish!E:E),0),_xlfn.IFNA(LOOKUP(V114,use_fish!A:A,use_fish!E:E),0),_xlfn.IFNA(LOOKUP(W114,use_fish!A:A,use_fish!E:E),0),)</f>
        <v>120</v>
      </c>
      <c r="I114">
        <f>SUM(_xlfn.IFNA(LOOKUP(Q114,use_fish!A:A,use_fish!I:I),0),_xlfn.IFNA(LOOKUP(R114,use_fish!A:A,use_fish!I:I),0),_xlfn.IFNA(LOOKUP(S114,use_fish!A:A,use_fish!I:I),0),_xlfn.IFNA(LOOKUP(T114,use_fish!A:A,use_fish!I:I),0),_xlfn.IFNA(LOOKUP(U114,use_fish!A:A,use_fish!I:I),0),_xlfn.IFNA(LOOKUP(V114,use_fish!A:A,use_fish!I:I),0),_xlfn.IFNA(LOOKUP(W114,use_fish!A:A,use_fish!I:I),0),)</f>
        <v>120</v>
      </c>
      <c r="J114" s="3">
        <f>SUM(_xlfn.IFNA(LOOKUP(Q114,use_fish!A:A,use_fish!K:K),0),_xlfn.IFNA(LOOKUP(R114,use_fish!A:A,use_fish!K:K),0),_xlfn.IFNA(LOOKUP(S114,use_fish!A:A,use_fish!K:K),0),_xlfn.IFNA(LOOKUP(T114,use_fish!A:A,use_fish!K:K),0),_xlfn.IFNA(LOOKUP(U114,use_fish!A:A,use_fish!K:K),0),_xlfn.IFNA(LOOKUP(V114,use_fish!A:A,use_fish!K:K),0),_xlfn.IFNA(LOOKUP(W114,use_fish!A:A,use_fish!K:K),0),)</f>
        <v>0</v>
      </c>
      <c r="Q114" s="13">
        <v>99</v>
      </c>
    </row>
    <row r="115" spans="1:20" x14ac:dyDescent="0.2">
      <c r="A115">
        <v>114</v>
      </c>
      <c r="B115">
        <v>1</v>
      </c>
      <c r="C115" t="s">
        <v>262</v>
      </c>
      <c r="H115">
        <f>SUM(_xlfn.IFNA(LOOKUP(Q115,use_fish!A:A,use_fish!E:E),0),_xlfn.IFNA(LOOKUP(R115,use_fish!A:A,use_fish!E:E),0),_xlfn.IFNA(LOOKUP(S115,use_fish!A:A,use_fish!E:E),0),_xlfn.IFNA(LOOKUP(T115,use_fish!A:A,use_fish!E:E),0),_xlfn.IFNA(LOOKUP(U115,use_fish!A:A,use_fish!E:E),0),_xlfn.IFNA(LOOKUP(V115,use_fish!A:A,use_fish!E:E),0),_xlfn.IFNA(LOOKUP(W115,use_fish!A:A,use_fish!E:E),0),)</f>
        <v>150</v>
      </c>
      <c r="I115">
        <f>SUM(_xlfn.IFNA(LOOKUP(Q115,use_fish!A:A,use_fish!I:I),0),_xlfn.IFNA(LOOKUP(R115,use_fish!A:A,use_fish!I:I),0),_xlfn.IFNA(LOOKUP(S115,use_fish!A:A,use_fish!I:I),0),_xlfn.IFNA(LOOKUP(T115,use_fish!A:A,use_fish!I:I),0),_xlfn.IFNA(LOOKUP(U115,use_fish!A:A,use_fish!I:I),0),_xlfn.IFNA(LOOKUP(V115,use_fish!A:A,use_fish!I:I),0),_xlfn.IFNA(LOOKUP(W115,use_fish!A:A,use_fish!I:I),0),)</f>
        <v>150</v>
      </c>
      <c r="J115" s="3">
        <f>SUM(_xlfn.IFNA(LOOKUP(Q115,use_fish!A:A,use_fish!K:K),0),_xlfn.IFNA(LOOKUP(R115,use_fish!A:A,use_fish!K:K),0),_xlfn.IFNA(LOOKUP(S115,use_fish!A:A,use_fish!K:K),0),_xlfn.IFNA(LOOKUP(T115,use_fish!A:A,use_fish!K:K),0),_xlfn.IFNA(LOOKUP(U115,use_fish!A:A,use_fish!K:K),0),_xlfn.IFNA(LOOKUP(V115,use_fish!A:A,use_fish!K:K),0),_xlfn.IFNA(LOOKUP(W115,use_fish!A:A,use_fish!K:K),0),)</f>
        <v>0</v>
      </c>
      <c r="Q115" s="13">
        <v>100</v>
      </c>
    </row>
    <row r="116" spans="1:20" x14ac:dyDescent="0.2">
      <c r="A116">
        <v>115</v>
      </c>
      <c r="B116">
        <v>1</v>
      </c>
      <c r="C116" t="s">
        <v>263</v>
      </c>
      <c r="H116">
        <f>SUM(_xlfn.IFNA(LOOKUP(Q116,use_fish!A:A,use_fish!E:E),0),_xlfn.IFNA(LOOKUP(R116,use_fish!A:A,use_fish!E:E),0),_xlfn.IFNA(LOOKUP(S116,use_fish!A:A,use_fish!E:E),0),_xlfn.IFNA(LOOKUP(T116,use_fish!A:A,use_fish!E:E),0),_xlfn.IFNA(LOOKUP(U116,use_fish!A:A,use_fish!E:E),0),_xlfn.IFNA(LOOKUP(V116,use_fish!A:A,use_fish!E:E),0),_xlfn.IFNA(LOOKUP(W116,use_fish!A:A,use_fish!E:E),0),)</f>
        <v>140</v>
      </c>
      <c r="I116">
        <f>SUM(_xlfn.IFNA(LOOKUP(Q116,use_fish!A:A,use_fish!I:I),0),_xlfn.IFNA(LOOKUP(R116,use_fish!A:A,use_fish!I:I),0),_xlfn.IFNA(LOOKUP(S116,use_fish!A:A,use_fish!I:I),0),_xlfn.IFNA(LOOKUP(T116,use_fish!A:A,use_fish!I:I),0),_xlfn.IFNA(LOOKUP(U116,use_fish!A:A,use_fish!I:I),0),_xlfn.IFNA(LOOKUP(V116,use_fish!A:A,use_fish!I:I),0),_xlfn.IFNA(LOOKUP(W116,use_fish!A:A,use_fish!I:I),0),)</f>
        <v>140</v>
      </c>
      <c r="J116" s="3">
        <f>SUM(_xlfn.IFNA(LOOKUP(Q116,use_fish!A:A,use_fish!K:K),0),_xlfn.IFNA(LOOKUP(R116,use_fish!A:A,use_fish!K:K),0),_xlfn.IFNA(LOOKUP(S116,use_fish!A:A,use_fish!K:K),0),_xlfn.IFNA(LOOKUP(T116,use_fish!A:A,use_fish!K:K),0),_xlfn.IFNA(LOOKUP(U116,use_fish!A:A,use_fish!K:K),0),_xlfn.IFNA(LOOKUP(V116,use_fish!A:A,use_fish!K:K),0),_xlfn.IFNA(LOOKUP(W116,use_fish!A:A,use_fish!K:K),0),)</f>
        <v>0</v>
      </c>
      <c r="Q116" s="13">
        <v>101</v>
      </c>
    </row>
    <row r="117" spans="1:20" x14ac:dyDescent="0.2">
      <c r="A117">
        <v>116</v>
      </c>
      <c r="B117">
        <v>3</v>
      </c>
      <c r="C117" t="s">
        <v>264</v>
      </c>
      <c r="H117">
        <f>SUM(_xlfn.IFNA(LOOKUP(Q117,use_fish!A:A,use_fish!E:E),0),_xlfn.IFNA(LOOKUP(R117,use_fish!A:A,use_fish!E:E),0),_xlfn.IFNA(LOOKUP(S117,use_fish!A:A,use_fish!E:E),0),_xlfn.IFNA(LOOKUP(T117,use_fish!A:A,use_fish!E:E),0),_xlfn.IFNA(LOOKUP(U117,use_fish!A:A,use_fish!E:E),0),_xlfn.IFNA(LOOKUP(V117,use_fish!A:A,use_fish!E:E),0),_xlfn.IFNA(LOOKUP(W117,use_fish!A:A,use_fish!E:E),0),)</f>
        <v>66</v>
      </c>
      <c r="I117">
        <f>SUM(_xlfn.IFNA(LOOKUP(Q117,use_fish!A:A,use_fish!I:I),0),_xlfn.IFNA(LOOKUP(R117,use_fish!A:A,use_fish!I:I),0),_xlfn.IFNA(LOOKUP(S117,use_fish!A:A,use_fish!I:I),0),_xlfn.IFNA(LOOKUP(T117,use_fish!A:A,use_fish!I:I),0),_xlfn.IFNA(LOOKUP(U117,use_fish!A:A,use_fish!I:I),0),_xlfn.IFNA(LOOKUP(V117,use_fish!A:A,use_fish!I:I),0),_xlfn.IFNA(LOOKUP(W117,use_fish!A:A,use_fish!I:I),0),)</f>
        <v>66</v>
      </c>
      <c r="J117" s="3">
        <f>SUM(_xlfn.IFNA(LOOKUP(Q117,use_fish!A:A,use_fish!K:K),0),_xlfn.IFNA(LOOKUP(R117,use_fish!A:A,use_fish!K:K),0),_xlfn.IFNA(LOOKUP(S117,use_fish!A:A,use_fish!K:K),0),_xlfn.IFNA(LOOKUP(T117,use_fish!A:A,use_fish!K:K),0),_xlfn.IFNA(LOOKUP(U117,use_fish!A:A,use_fish!K:K),0),_xlfn.IFNA(LOOKUP(V117,use_fish!A:A,use_fish!K:K),0),_xlfn.IFNA(LOOKUP(W117,use_fish!A:A,use_fish!K:K),0),)</f>
        <v>0</v>
      </c>
      <c r="Q117" s="13">
        <v>4</v>
      </c>
      <c r="R117">
        <v>9</v>
      </c>
      <c r="S117">
        <v>4</v>
      </c>
    </row>
    <row r="118" spans="1:20" x14ac:dyDescent="0.2">
      <c r="A118">
        <v>117</v>
      </c>
      <c r="B118">
        <v>3</v>
      </c>
      <c r="C118" t="s">
        <v>265</v>
      </c>
      <c r="H118">
        <f>SUM(_xlfn.IFNA(LOOKUP(Q118,use_fish!A:A,use_fish!E:E),0),_xlfn.IFNA(LOOKUP(R118,use_fish!A:A,use_fish!E:E),0),_xlfn.IFNA(LOOKUP(S118,use_fish!A:A,use_fish!E:E),0),_xlfn.IFNA(LOOKUP(T118,use_fish!A:A,use_fish!E:E),0),_xlfn.IFNA(LOOKUP(U118,use_fish!A:A,use_fish!E:E),0),_xlfn.IFNA(LOOKUP(V118,use_fish!A:A,use_fish!E:E),0),_xlfn.IFNA(LOOKUP(W118,use_fish!A:A,use_fish!E:E),0),)</f>
        <v>70</v>
      </c>
      <c r="I118">
        <f>SUM(_xlfn.IFNA(LOOKUP(Q118,use_fish!A:A,use_fish!I:I),0),_xlfn.IFNA(LOOKUP(R118,use_fish!A:A,use_fish!I:I),0),_xlfn.IFNA(LOOKUP(S118,use_fish!A:A,use_fish!I:I),0),_xlfn.IFNA(LOOKUP(T118,use_fish!A:A,use_fish!I:I),0),_xlfn.IFNA(LOOKUP(U118,use_fish!A:A,use_fish!I:I),0),_xlfn.IFNA(LOOKUP(V118,use_fish!A:A,use_fish!I:I),0),_xlfn.IFNA(LOOKUP(W118,use_fish!A:A,use_fish!I:I),0),)</f>
        <v>70</v>
      </c>
      <c r="J118" s="3">
        <f>SUM(_xlfn.IFNA(LOOKUP(Q118,use_fish!A:A,use_fish!K:K),0),_xlfn.IFNA(LOOKUP(R118,use_fish!A:A,use_fish!K:K),0),_xlfn.IFNA(LOOKUP(S118,use_fish!A:A,use_fish!K:K),0),_xlfn.IFNA(LOOKUP(T118,use_fish!A:A,use_fish!K:K),0),_xlfn.IFNA(LOOKUP(U118,use_fish!A:A,use_fish!K:K),0),_xlfn.IFNA(LOOKUP(V118,use_fish!A:A,use_fish!K:K),0),_xlfn.IFNA(LOOKUP(W118,use_fish!A:A,use_fish!K:K),0),)</f>
        <v>0</v>
      </c>
      <c r="Q118" s="13">
        <v>5</v>
      </c>
      <c r="R118">
        <v>8</v>
      </c>
      <c r="S118">
        <v>5</v>
      </c>
    </row>
    <row r="119" spans="1:20" x14ac:dyDescent="0.2">
      <c r="A119">
        <v>118</v>
      </c>
      <c r="B119">
        <v>3</v>
      </c>
      <c r="C119" t="s">
        <v>266</v>
      </c>
      <c r="H119">
        <f>SUM(_xlfn.IFNA(LOOKUP(Q119,use_fish!A:A,use_fish!E:E),0),_xlfn.IFNA(LOOKUP(R119,use_fish!A:A,use_fish!E:E),0),_xlfn.IFNA(LOOKUP(S119,use_fish!A:A,use_fish!E:E),0),_xlfn.IFNA(LOOKUP(T119,use_fish!A:A,use_fish!E:E),0),_xlfn.IFNA(LOOKUP(U119,use_fish!A:A,use_fish!E:E),0),_xlfn.IFNA(LOOKUP(V119,use_fish!A:A,use_fish!E:E),0),_xlfn.IFNA(LOOKUP(W119,use_fish!A:A,use_fish!E:E),0),)</f>
        <v>70</v>
      </c>
      <c r="I119">
        <f>SUM(_xlfn.IFNA(LOOKUP(Q119,use_fish!A:A,use_fish!I:I),0),_xlfn.IFNA(LOOKUP(R119,use_fish!A:A,use_fish!I:I),0),_xlfn.IFNA(LOOKUP(S119,use_fish!A:A,use_fish!I:I),0),_xlfn.IFNA(LOOKUP(T119,use_fish!A:A,use_fish!I:I),0),_xlfn.IFNA(LOOKUP(U119,use_fish!A:A,use_fish!I:I),0),_xlfn.IFNA(LOOKUP(V119,use_fish!A:A,use_fish!I:I),0),_xlfn.IFNA(LOOKUP(W119,use_fish!A:A,use_fish!I:I),0),)</f>
        <v>70</v>
      </c>
      <c r="J119" s="3">
        <f>SUM(_xlfn.IFNA(LOOKUP(Q119,use_fish!A:A,use_fish!K:K),0),_xlfn.IFNA(LOOKUP(R119,use_fish!A:A,use_fish!K:K),0),_xlfn.IFNA(LOOKUP(S119,use_fish!A:A,use_fish!K:K),0),_xlfn.IFNA(LOOKUP(T119,use_fish!A:A,use_fish!K:K),0),_xlfn.IFNA(LOOKUP(U119,use_fish!A:A,use_fish!K:K),0),_xlfn.IFNA(LOOKUP(V119,use_fish!A:A,use_fish!K:K),0),_xlfn.IFNA(LOOKUP(W119,use_fish!A:A,use_fish!K:K),0),)</f>
        <v>0</v>
      </c>
      <c r="Q119" s="13">
        <v>6</v>
      </c>
      <c r="R119">
        <v>7</v>
      </c>
      <c r="S119">
        <v>6</v>
      </c>
    </row>
    <row r="120" spans="1:20" x14ac:dyDescent="0.2">
      <c r="A120">
        <v>119</v>
      </c>
      <c r="B120">
        <v>3</v>
      </c>
      <c r="C120" t="s">
        <v>267</v>
      </c>
      <c r="H120">
        <f>SUM(_xlfn.IFNA(LOOKUP(Q120,use_fish!A:A,use_fish!E:E),0),_xlfn.IFNA(LOOKUP(R120,use_fish!A:A,use_fish!E:E),0),_xlfn.IFNA(LOOKUP(S120,use_fish!A:A,use_fish!E:E),0),_xlfn.IFNA(LOOKUP(T120,use_fish!A:A,use_fish!E:E),0),_xlfn.IFNA(LOOKUP(U120,use_fish!A:A,use_fish!E:E),0),_xlfn.IFNA(LOOKUP(V120,use_fish!A:A,use_fish!E:E),0),_xlfn.IFNA(LOOKUP(W120,use_fish!A:A,use_fish!E:E),0),)</f>
        <v>100</v>
      </c>
      <c r="I120">
        <f>SUM(_xlfn.IFNA(LOOKUP(Q120,use_fish!A:A,use_fish!I:I),0),_xlfn.IFNA(LOOKUP(R120,use_fish!A:A,use_fish!I:I),0),_xlfn.IFNA(LOOKUP(S120,use_fish!A:A,use_fish!I:I),0),_xlfn.IFNA(LOOKUP(T120,use_fish!A:A,use_fish!I:I),0),_xlfn.IFNA(LOOKUP(U120,use_fish!A:A,use_fish!I:I),0),_xlfn.IFNA(LOOKUP(V120,use_fish!A:A,use_fish!I:I),0),_xlfn.IFNA(LOOKUP(W120,use_fish!A:A,use_fish!I:I),0),)</f>
        <v>100</v>
      </c>
      <c r="J120" s="3">
        <f>SUM(_xlfn.IFNA(LOOKUP(Q120,use_fish!A:A,use_fish!K:K),0),_xlfn.IFNA(LOOKUP(R120,use_fish!A:A,use_fish!K:K),0),_xlfn.IFNA(LOOKUP(S120,use_fish!A:A,use_fish!K:K),0),_xlfn.IFNA(LOOKUP(T120,use_fish!A:A,use_fish!K:K),0),_xlfn.IFNA(LOOKUP(U120,use_fish!A:A,use_fish!K:K),0),_xlfn.IFNA(LOOKUP(V120,use_fish!A:A,use_fish!K:K),0),_xlfn.IFNA(LOOKUP(W120,use_fish!A:A,use_fish!K:K),0),)</f>
        <v>0</v>
      </c>
      <c r="Q120" s="13">
        <v>7</v>
      </c>
      <c r="R120">
        <v>8</v>
      </c>
      <c r="S120">
        <v>7</v>
      </c>
    </row>
    <row r="121" spans="1:20" x14ac:dyDescent="0.2">
      <c r="A121">
        <v>120</v>
      </c>
      <c r="B121">
        <v>3</v>
      </c>
      <c r="C121" t="s">
        <v>268</v>
      </c>
      <c r="H121">
        <f>SUM(_xlfn.IFNA(LOOKUP(Q121,use_fish!A:A,use_fish!E:E),0),_xlfn.IFNA(LOOKUP(R121,use_fish!A:A,use_fish!E:E),0),_xlfn.IFNA(LOOKUP(S121,use_fish!A:A,use_fish!E:E),0),_xlfn.IFNA(LOOKUP(T121,use_fish!A:A,use_fish!E:E),0),_xlfn.IFNA(LOOKUP(U121,use_fish!A:A,use_fish!E:E),0),_xlfn.IFNA(LOOKUP(V121,use_fish!A:A,use_fish!E:E),0),_xlfn.IFNA(LOOKUP(W121,use_fish!A:A,use_fish!E:E),0),)</f>
        <v>140</v>
      </c>
      <c r="I121">
        <f>SUM(_xlfn.IFNA(LOOKUP(Q121,use_fish!A:A,use_fish!I:I),0),_xlfn.IFNA(LOOKUP(R121,use_fish!A:A,use_fish!I:I),0),_xlfn.IFNA(LOOKUP(S121,use_fish!A:A,use_fish!I:I),0),_xlfn.IFNA(LOOKUP(T121,use_fish!A:A,use_fish!I:I),0),_xlfn.IFNA(LOOKUP(U121,use_fish!A:A,use_fish!I:I),0),_xlfn.IFNA(LOOKUP(V121,use_fish!A:A,use_fish!I:I),0),_xlfn.IFNA(LOOKUP(W121,use_fish!A:A,use_fish!I:I),0),)</f>
        <v>140</v>
      </c>
      <c r="J121" s="3">
        <f>SUM(_xlfn.IFNA(LOOKUP(Q121,use_fish!A:A,use_fish!K:K),0),_xlfn.IFNA(LOOKUP(R121,use_fish!A:A,use_fish!K:K),0),_xlfn.IFNA(LOOKUP(S121,use_fish!A:A,use_fish!K:K),0),_xlfn.IFNA(LOOKUP(T121,use_fish!A:A,use_fish!K:K),0),_xlfn.IFNA(LOOKUP(U121,use_fish!A:A,use_fish!K:K),0),_xlfn.IFNA(LOOKUP(V121,use_fish!A:A,use_fish!K:K),0),_xlfn.IFNA(LOOKUP(W121,use_fish!A:A,use_fish!K:K),0),)</f>
        <v>0</v>
      </c>
      <c r="Q121" s="13">
        <v>8</v>
      </c>
      <c r="R121">
        <v>10</v>
      </c>
      <c r="S121">
        <v>8</v>
      </c>
    </row>
    <row r="122" spans="1:20" x14ac:dyDescent="0.2">
      <c r="A122">
        <v>121</v>
      </c>
      <c r="B122">
        <v>3</v>
      </c>
      <c r="C122" t="s">
        <v>269</v>
      </c>
      <c r="H122">
        <f>SUM(_xlfn.IFNA(LOOKUP(Q122,use_fish!A:A,use_fish!E:E),0),_xlfn.IFNA(LOOKUP(R122,use_fish!A:A,use_fish!E:E),0),_xlfn.IFNA(LOOKUP(S122,use_fish!A:A,use_fish!E:E),0),_xlfn.IFNA(LOOKUP(T122,use_fish!A:A,use_fish!E:E),0),_xlfn.IFNA(LOOKUP(U122,use_fish!A:A,use_fish!E:E),0),_xlfn.IFNA(LOOKUP(V122,use_fish!A:A,use_fish!E:E),0),_xlfn.IFNA(LOOKUP(W122,use_fish!A:A,use_fish!E:E),0),)</f>
        <v>56</v>
      </c>
      <c r="I122">
        <f>SUM(_xlfn.IFNA(LOOKUP(Q122,use_fish!A:A,use_fish!I:I),0),_xlfn.IFNA(LOOKUP(R122,use_fish!A:A,use_fish!I:I),0),_xlfn.IFNA(LOOKUP(S122,use_fish!A:A,use_fish!I:I),0),_xlfn.IFNA(LOOKUP(T122,use_fish!A:A,use_fish!I:I),0),_xlfn.IFNA(LOOKUP(U122,use_fish!A:A,use_fish!I:I),0),_xlfn.IFNA(LOOKUP(V122,use_fish!A:A,use_fish!I:I),0),_xlfn.IFNA(LOOKUP(W122,use_fish!A:A,use_fish!I:I),0),)</f>
        <v>56</v>
      </c>
      <c r="J122" s="3">
        <f>SUM(_xlfn.IFNA(LOOKUP(Q122,use_fish!A:A,use_fish!K:K),0),_xlfn.IFNA(LOOKUP(R122,use_fish!A:A,use_fish!K:K),0),_xlfn.IFNA(LOOKUP(S122,use_fish!A:A,use_fish!K:K),0),_xlfn.IFNA(LOOKUP(T122,use_fish!A:A,use_fish!K:K),0),_xlfn.IFNA(LOOKUP(U122,use_fish!A:A,use_fish!K:K),0),_xlfn.IFNA(LOOKUP(V122,use_fish!A:A,use_fish!K:K),0),_xlfn.IFNA(LOOKUP(W122,use_fish!A:A,use_fish!K:K),0),)</f>
        <v>0</v>
      </c>
      <c r="Q122" s="13">
        <v>4</v>
      </c>
      <c r="R122">
        <v>8</v>
      </c>
      <c r="S122">
        <v>4</v>
      </c>
    </row>
    <row r="123" spans="1:20" x14ac:dyDescent="0.2">
      <c r="A123">
        <v>122</v>
      </c>
      <c r="B123">
        <v>4</v>
      </c>
      <c r="C123" t="s">
        <v>270</v>
      </c>
      <c r="G123" t="s">
        <v>338</v>
      </c>
      <c r="H123">
        <f>SUM(_xlfn.IFNA(LOOKUP(Q123,use_fish!A:A,use_fish!E:E),0),_xlfn.IFNA(LOOKUP(R123,use_fish!A:A,use_fish!E:E),0),_xlfn.IFNA(LOOKUP(S123,use_fish!A:A,use_fish!E:E),0),_xlfn.IFNA(LOOKUP(T123,use_fish!A:A,use_fish!E:E),0),_xlfn.IFNA(LOOKUP(U123,use_fish!A:A,use_fish!E:E),0),_xlfn.IFNA(LOOKUP(V123,use_fish!A:A,use_fish!E:E),0),_xlfn.IFNA(LOOKUP(W123,use_fish!A:A,use_fish!E:E),0),)</f>
        <v>125</v>
      </c>
      <c r="I123">
        <f>SUM(_xlfn.IFNA(LOOKUP(Q123,use_fish!A:A,use_fish!I:I),0),_xlfn.IFNA(LOOKUP(R123,use_fish!A:A,use_fish!I:I),0),_xlfn.IFNA(LOOKUP(S123,use_fish!A:A,use_fish!I:I),0),_xlfn.IFNA(LOOKUP(T123,use_fish!A:A,use_fish!I:I),0),_xlfn.IFNA(LOOKUP(U123,use_fish!A:A,use_fish!I:I),0),_xlfn.IFNA(LOOKUP(V123,use_fish!A:A,use_fish!I:I),0),_xlfn.IFNA(LOOKUP(W123,use_fish!A:A,use_fish!I:I),0),)</f>
        <v>125</v>
      </c>
      <c r="J123" s="3">
        <f>SUM(_xlfn.IFNA(LOOKUP(Q123,use_fish!A:A,use_fish!K:K),0),_xlfn.IFNA(LOOKUP(R123,use_fish!A:A,use_fish!K:K),0),_xlfn.IFNA(LOOKUP(S123,use_fish!A:A,use_fish!K:K),0),_xlfn.IFNA(LOOKUP(T123,use_fish!A:A,use_fish!K:K),0),_xlfn.IFNA(LOOKUP(U123,use_fish!A:A,use_fish!K:K),0),_xlfn.IFNA(LOOKUP(V123,use_fish!A:A,use_fish!K:K),0),_xlfn.IFNA(LOOKUP(W123,use_fish!A:A,use_fish!K:K),0),)</f>
        <v>0</v>
      </c>
      <c r="Q123" s="13">
        <v>5</v>
      </c>
      <c r="R123">
        <v>8</v>
      </c>
      <c r="S123">
        <v>11</v>
      </c>
    </row>
    <row r="124" spans="1:20" x14ac:dyDescent="0.2">
      <c r="A124">
        <v>123</v>
      </c>
      <c r="B124">
        <v>4</v>
      </c>
      <c r="C124" t="s">
        <v>271</v>
      </c>
      <c r="G124" t="s">
        <v>339</v>
      </c>
      <c r="H124">
        <f>SUM(_xlfn.IFNA(LOOKUP(Q124,use_fish!A:A,use_fish!E:E),0),_xlfn.IFNA(LOOKUP(R124,use_fish!A:A,use_fish!E:E),0),_xlfn.IFNA(LOOKUP(S124,use_fish!A:A,use_fish!E:E),0),_xlfn.IFNA(LOOKUP(T124,use_fish!A:A,use_fish!E:E),0),_xlfn.IFNA(LOOKUP(U124,use_fish!A:A,use_fish!E:E),0),_xlfn.IFNA(LOOKUP(V124,use_fish!A:A,use_fish!E:E),0),_xlfn.IFNA(LOOKUP(W124,use_fish!A:A,use_fish!E:E),0),)</f>
        <v>130</v>
      </c>
      <c r="I124">
        <f>SUM(_xlfn.IFNA(LOOKUP(Q124,use_fish!A:A,use_fish!I:I),0),_xlfn.IFNA(LOOKUP(R124,use_fish!A:A,use_fish!I:I),0),_xlfn.IFNA(LOOKUP(S124,use_fish!A:A,use_fish!I:I),0),_xlfn.IFNA(LOOKUP(T124,use_fish!A:A,use_fish!I:I),0),_xlfn.IFNA(LOOKUP(U124,use_fish!A:A,use_fish!I:I),0),_xlfn.IFNA(LOOKUP(V124,use_fish!A:A,use_fish!I:I),0),_xlfn.IFNA(LOOKUP(W124,use_fish!A:A,use_fish!I:I),0),)</f>
        <v>130</v>
      </c>
      <c r="J124" s="3">
        <f>SUM(_xlfn.IFNA(LOOKUP(Q124,use_fish!A:A,use_fish!K:K),0),_xlfn.IFNA(LOOKUP(R124,use_fish!A:A,use_fish!K:K),0),_xlfn.IFNA(LOOKUP(S124,use_fish!A:A,use_fish!K:K),0),_xlfn.IFNA(LOOKUP(T124,use_fish!A:A,use_fish!K:K),0),_xlfn.IFNA(LOOKUP(U124,use_fish!A:A,use_fish!K:K),0),_xlfn.IFNA(LOOKUP(V124,use_fish!A:A,use_fish!K:K),0),_xlfn.IFNA(LOOKUP(W124,use_fish!A:A,use_fish!K:K),0),)</f>
        <v>0</v>
      </c>
      <c r="Q124" s="13">
        <v>6</v>
      </c>
      <c r="R124">
        <v>9</v>
      </c>
      <c r="S124">
        <v>10</v>
      </c>
    </row>
    <row r="125" spans="1:20" x14ac:dyDescent="0.2">
      <c r="A125">
        <v>124</v>
      </c>
      <c r="B125">
        <v>4</v>
      </c>
      <c r="C125" t="s">
        <v>272</v>
      </c>
      <c r="G125" t="s">
        <v>341</v>
      </c>
      <c r="H125">
        <f>SUM(_xlfn.IFNA(LOOKUP(Q125,use_fish!A:A,use_fish!E:E),0),_xlfn.IFNA(LOOKUP(R125,use_fish!A:A,use_fish!E:E),0),_xlfn.IFNA(LOOKUP(S125,use_fish!A:A,use_fish!E:E),0),_xlfn.IFNA(LOOKUP(T125,use_fish!A:A,use_fish!E:E),0),_xlfn.IFNA(LOOKUP(U125,use_fish!A:A,use_fish!E:E),0),_xlfn.IFNA(LOOKUP(V125,use_fish!A:A,use_fish!E:E),0),_xlfn.IFNA(LOOKUP(W125,use_fish!A:A,use_fish!E:E),0),)</f>
        <v>130</v>
      </c>
      <c r="I125">
        <f>SUM(_xlfn.IFNA(LOOKUP(Q125,use_fish!A:A,use_fish!I:I),0),_xlfn.IFNA(LOOKUP(R125,use_fish!A:A,use_fish!I:I),0),_xlfn.IFNA(LOOKUP(S125,use_fish!A:A,use_fish!I:I),0),_xlfn.IFNA(LOOKUP(T125,use_fish!A:A,use_fish!I:I),0),_xlfn.IFNA(LOOKUP(U125,use_fish!A:A,use_fish!I:I),0),_xlfn.IFNA(LOOKUP(V125,use_fish!A:A,use_fish!I:I),0),_xlfn.IFNA(LOOKUP(W125,use_fish!A:A,use_fish!I:I),0),)</f>
        <v>130</v>
      </c>
      <c r="J125" s="3">
        <f>SUM(_xlfn.IFNA(LOOKUP(Q125,use_fish!A:A,use_fish!K:K),0),_xlfn.IFNA(LOOKUP(R125,use_fish!A:A,use_fish!K:K),0),_xlfn.IFNA(LOOKUP(S125,use_fish!A:A,use_fish!K:K),0),_xlfn.IFNA(LOOKUP(T125,use_fish!A:A,use_fish!K:K),0),_xlfn.IFNA(LOOKUP(U125,use_fish!A:A,use_fish!K:K),0),_xlfn.IFNA(LOOKUP(V125,use_fish!A:A,use_fish!K:K),0),_xlfn.IFNA(LOOKUP(W125,use_fish!A:A,use_fish!K:K),0),)</f>
        <v>0</v>
      </c>
      <c r="Q125" s="13">
        <v>7</v>
      </c>
      <c r="R125">
        <v>10</v>
      </c>
      <c r="S125">
        <v>8</v>
      </c>
    </row>
    <row r="126" spans="1:20" x14ac:dyDescent="0.2">
      <c r="A126">
        <v>125</v>
      </c>
      <c r="B126">
        <v>4</v>
      </c>
      <c r="C126" t="s">
        <v>273</v>
      </c>
      <c r="G126" t="s">
        <v>342</v>
      </c>
      <c r="H126">
        <f>SUM(_xlfn.IFNA(LOOKUP(Q126,use_fish!A:A,use_fish!E:E),0),_xlfn.IFNA(LOOKUP(R126,use_fish!A:A,use_fish!E:E),0),_xlfn.IFNA(LOOKUP(S126,use_fish!A:A,use_fish!E:E),0),_xlfn.IFNA(LOOKUP(T126,use_fish!A:A,use_fish!E:E),0),_xlfn.IFNA(LOOKUP(U126,use_fish!A:A,use_fish!E:E),0),_xlfn.IFNA(LOOKUP(V126,use_fish!A:A,use_fish!E:E),0),_xlfn.IFNA(LOOKUP(W126,use_fish!A:A,use_fish!E:E),0),)</f>
        <v>130</v>
      </c>
      <c r="I126">
        <f>SUM(_xlfn.IFNA(LOOKUP(Q126,use_fish!A:A,use_fish!I:I),0),_xlfn.IFNA(LOOKUP(R126,use_fish!A:A,use_fish!I:I),0),_xlfn.IFNA(LOOKUP(S126,use_fish!A:A,use_fish!I:I),0),_xlfn.IFNA(LOOKUP(T126,use_fish!A:A,use_fish!I:I),0),_xlfn.IFNA(LOOKUP(U126,use_fish!A:A,use_fish!I:I),0),_xlfn.IFNA(LOOKUP(V126,use_fish!A:A,use_fish!I:I),0),_xlfn.IFNA(LOOKUP(W126,use_fish!A:A,use_fish!I:I),0),)</f>
        <v>130</v>
      </c>
      <c r="J126" s="3">
        <f>SUM(_xlfn.IFNA(LOOKUP(Q126,use_fish!A:A,use_fish!K:K),0),_xlfn.IFNA(LOOKUP(R126,use_fish!A:A,use_fish!K:K),0),_xlfn.IFNA(LOOKUP(S126,use_fish!A:A,use_fish!K:K),0),_xlfn.IFNA(LOOKUP(T126,use_fish!A:A,use_fish!K:K),0),_xlfn.IFNA(LOOKUP(U126,use_fish!A:A,use_fish!K:K),0),_xlfn.IFNA(LOOKUP(V126,use_fish!A:A,use_fish!K:K),0),_xlfn.IFNA(LOOKUP(W126,use_fish!A:A,use_fish!K:K),0),)</f>
        <v>0</v>
      </c>
      <c r="Q126" s="13">
        <v>8</v>
      </c>
      <c r="R126">
        <v>10</v>
      </c>
      <c r="S126">
        <v>7</v>
      </c>
    </row>
    <row r="127" spans="1:20" x14ac:dyDescent="0.2">
      <c r="A127">
        <v>126</v>
      </c>
      <c r="B127">
        <v>4</v>
      </c>
      <c r="C127" t="s">
        <v>274</v>
      </c>
      <c r="G127" t="s">
        <v>340</v>
      </c>
      <c r="H127">
        <f>SUM(_xlfn.IFNA(LOOKUP(Q127,use_fish!A:A,use_fish!E:E),0),_xlfn.IFNA(LOOKUP(R127,use_fish!A:A,use_fish!E:E),0),_xlfn.IFNA(LOOKUP(S127,use_fish!A:A,use_fish!E:E),0),_xlfn.IFNA(LOOKUP(T127,use_fish!A:A,use_fish!E:E),0),_xlfn.IFNA(LOOKUP(U127,use_fish!A:A,use_fish!E:E),0),_xlfn.IFNA(LOOKUP(V127,use_fish!A:A,use_fish!E:E),0),_xlfn.IFNA(LOOKUP(W127,use_fish!A:A,use_fish!E:E),0),)</f>
        <v>73</v>
      </c>
      <c r="I127">
        <f>SUM(_xlfn.IFNA(LOOKUP(Q127,use_fish!A:A,use_fish!I:I),0),_xlfn.IFNA(LOOKUP(R127,use_fish!A:A,use_fish!I:I),0),_xlfn.IFNA(LOOKUP(S127,use_fish!A:A,use_fish!I:I),0),_xlfn.IFNA(LOOKUP(T127,use_fish!A:A,use_fish!I:I),0),_xlfn.IFNA(LOOKUP(U127,use_fish!A:A,use_fish!I:I),0),_xlfn.IFNA(LOOKUP(V127,use_fish!A:A,use_fish!I:I),0),_xlfn.IFNA(LOOKUP(W127,use_fish!A:A,use_fish!I:I),0),)</f>
        <v>73</v>
      </c>
      <c r="J127" s="3">
        <f>SUM(_xlfn.IFNA(LOOKUP(Q127,use_fish!A:A,use_fish!K:K),0),_xlfn.IFNA(LOOKUP(R127,use_fish!A:A,use_fish!K:K),0),_xlfn.IFNA(LOOKUP(S127,use_fish!A:A,use_fish!K:K),0),_xlfn.IFNA(LOOKUP(T127,use_fish!A:A,use_fish!K:K),0),_xlfn.IFNA(LOOKUP(U127,use_fish!A:A,use_fish!K:K),0),_xlfn.IFNA(LOOKUP(V127,use_fish!A:A,use_fish!K:K),0),_xlfn.IFNA(LOOKUP(W127,use_fish!A:A,use_fish!K:K),0),)</f>
        <v>0</v>
      </c>
      <c r="Q127" s="13">
        <v>4</v>
      </c>
      <c r="R127">
        <v>5</v>
      </c>
      <c r="S127">
        <v>9</v>
      </c>
    </row>
    <row r="128" spans="1:20" x14ac:dyDescent="0.2">
      <c r="A128">
        <v>127</v>
      </c>
      <c r="B128">
        <v>4</v>
      </c>
      <c r="C128" t="s">
        <v>275</v>
      </c>
      <c r="G128" t="s">
        <v>343</v>
      </c>
      <c r="H128">
        <f>SUM(_xlfn.IFNA(LOOKUP(Q128,use_fish!A:A,use_fish!E:E),0),_xlfn.IFNA(LOOKUP(R128,use_fish!A:A,use_fish!E:E),0),_xlfn.IFNA(LOOKUP(S128,use_fish!A:A,use_fish!E:E),0),_xlfn.IFNA(LOOKUP(T128,use_fish!A:A,use_fish!E:E),0),_xlfn.IFNA(LOOKUP(U128,use_fish!A:A,use_fish!E:E),0),_xlfn.IFNA(LOOKUP(V128,use_fish!A:A,use_fish!E:E),0),_xlfn.IFNA(LOOKUP(W128,use_fish!A:A,use_fish!E:E),0),)</f>
        <v>123</v>
      </c>
      <c r="I128">
        <f>SUM(_xlfn.IFNA(LOOKUP(Q128,use_fish!A:A,use_fish!I:I),0),_xlfn.IFNA(LOOKUP(R128,use_fish!A:A,use_fish!I:I),0),_xlfn.IFNA(LOOKUP(S128,use_fish!A:A,use_fish!I:I),0),_xlfn.IFNA(LOOKUP(T128,use_fish!A:A,use_fish!I:I),0),_xlfn.IFNA(LOOKUP(U128,use_fish!A:A,use_fish!I:I),0),_xlfn.IFNA(LOOKUP(V128,use_fish!A:A,use_fish!I:I),0),_xlfn.IFNA(LOOKUP(W128,use_fish!A:A,use_fish!I:I),0),)</f>
        <v>123</v>
      </c>
      <c r="J128" s="3">
        <f>SUM(_xlfn.IFNA(LOOKUP(Q128,use_fish!A:A,use_fish!K:K),0),_xlfn.IFNA(LOOKUP(R128,use_fish!A:A,use_fish!K:K),0),_xlfn.IFNA(LOOKUP(S128,use_fish!A:A,use_fish!K:K),0),_xlfn.IFNA(LOOKUP(T128,use_fish!A:A,use_fish!K:K),0),_xlfn.IFNA(LOOKUP(U128,use_fish!A:A,use_fish!K:K),0),_xlfn.IFNA(LOOKUP(V128,use_fish!A:A,use_fish!K:K),0),_xlfn.IFNA(LOOKUP(W128,use_fish!A:A,use_fish!K:K),0),)</f>
        <v>0</v>
      </c>
      <c r="Q128" s="13">
        <v>4</v>
      </c>
      <c r="R128">
        <v>5</v>
      </c>
      <c r="S128">
        <v>8</v>
      </c>
      <c r="T128">
        <v>10</v>
      </c>
    </row>
    <row r="129" spans="1:20" x14ac:dyDescent="0.2">
      <c r="A129">
        <v>128</v>
      </c>
      <c r="B129">
        <v>4</v>
      </c>
      <c r="C129" t="s">
        <v>276</v>
      </c>
      <c r="G129" t="s">
        <v>344</v>
      </c>
      <c r="H129">
        <f>SUM(_xlfn.IFNA(LOOKUP(Q129,use_fish!A:A,use_fish!E:E),0),_xlfn.IFNA(LOOKUP(R129,use_fish!A:A,use_fish!E:E),0),_xlfn.IFNA(LOOKUP(S129,use_fish!A:A,use_fish!E:E),0),_xlfn.IFNA(LOOKUP(T129,use_fish!A:A,use_fish!E:E),0),_xlfn.IFNA(LOOKUP(U129,use_fish!A:A,use_fish!E:E),0),_xlfn.IFNA(LOOKUP(V129,use_fish!A:A,use_fish!E:E),0),_xlfn.IFNA(LOOKUP(W129,use_fish!A:A,use_fish!E:E),0),)</f>
        <v>123</v>
      </c>
      <c r="I129">
        <f>SUM(_xlfn.IFNA(LOOKUP(Q129,use_fish!A:A,use_fish!I:I),0),_xlfn.IFNA(LOOKUP(R129,use_fish!A:A,use_fish!I:I),0),_xlfn.IFNA(LOOKUP(S129,use_fish!A:A,use_fish!I:I),0),_xlfn.IFNA(LOOKUP(T129,use_fish!A:A,use_fish!I:I),0),_xlfn.IFNA(LOOKUP(U129,use_fish!A:A,use_fish!I:I),0),_xlfn.IFNA(LOOKUP(V129,use_fish!A:A,use_fish!I:I),0),_xlfn.IFNA(LOOKUP(W129,use_fish!A:A,use_fish!I:I),0),)</f>
        <v>123</v>
      </c>
      <c r="J129" s="3">
        <f>SUM(_xlfn.IFNA(LOOKUP(Q129,use_fish!A:A,use_fish!K:K),0),_xlfn.IFNA(LOOKUP(R129,use_fish!A:A,use_fish!K:K),0),_xlfn.IFNA(LOOKUP(S129,use_fish!A:A,use_fish!K:K),0),_xlfn.IFNA(LOOKUP(T129,use_fish!A:A,use_fish!K:K),0),_xlfn.IFNA(LOOKUP(U129,use_fish!A:A,use_fish!K:K),0),_xlfn.IFNA(LOOKUP(V129,use_fish!A:A,use_fish!K:K),0),_xlfn.IFNA(LOOKUP(W129,use_fish!A:A,use_fish!K:K),0),)</f>
        <v>0</v>
      </c>
      <c r="Q129" s="13">
        <v>4</v>
      </c>
      <c r="R129">
        <v>5</v>
      </c>
      <c r="S129">
        <v>10</v>
      </c>
      <c r="T129">
        <v>8</v>
      </c>
    </row>
    <row r="130" spans="1:20" x14ac:dyDescent="0.2">
      <c r="A130">
        <v>129</v>
      </c>
      <c r="B130">
        <v>1</v>
      </c>
      <c r="C130" t="s">
        <v>277</v>
      </c>
      <c r="H130">
        <f>SUM(_xlfn.IFNA(LOOKUP(Q130,use_fish!A:A,use_fish!E:E),0),_xlfn.IFNA(LOOKUP(R130,use_fish!A:A,use_fish!E:E),0),_xlfn.IFNA(LOOKUP(S130,use_fish!A:A,use_fish!E:E),0),_xlfn.IFNA(LOOKUP(T130,use_fish!A:A,use_fish!E:E),0),_xlfn.IFNA(LOOKUP(U130,use_fish!A:A,use_fish!E:E),0),_xlfn.IFNA(LOOKUP(V130,use_fish!A:A,use_fish!E:E),0),_xlfn.IFNA(LOOKUP(W130,use_fish!A:A,use_fish!E:E),0),)</f>
        <v>6</v>
      </c>
      <c r="I130">
        <f>SUM(_xlfn.IFNA(LOOKUP(Q130,use_fish!A:A,use_fish!I:I),0),_xlfn.IFNA(LOOKUP(R130,use_fish!A:A,use_fish!I:I),0),_xlfn.IFNA(LOOKUP(S130,use_fish!A:A,use_fish!I:I),0),_xlfn.IFNA(LOOKUP(T130,use_fish!A:A,use_fish!I:I),0),_xlfn.IFNA(LOOKUP(U130,use_fish!A:A,use_fish!I:I),0),_xlfn.IFNA(LOOKUP(V130,use_fish!A:A,use_fish!I:I),0),_xlfn.IFNA(LOOKUP(W130,use_fish!A:A,use_fish!I:I),0),)</f>
        <v>6</v>
      </c>
      <c r="J130" s="3">
        <f>SUM(_xlfn.IFNA(LOOKUP(Q130,use_fish!A:A,use_fish!K:K),0),_xlfn.IFNA(LOOKUP(R130,use_fish!A:A,use_fish!K:K),0),_xlfn.IFNA(LOOKUP(S130,use_fish!A:A,use_fish!K:K),0),_xlfn.IFNA(LOOKUP(T130,use_fish!A:A,use_fish!K:K),0),_xlfn.IFNA(LOOKUP(U130,use_fish!A:A,use_fish!K:K),0),_xlfn.IFNA(LOOKUP(V130,use_fish!A:A,use_fish!K:K),0),_xlfn.IFNA(LOOKUP(W130,use_fish!A:A,use_fish!K:K),0),)</f>
        <v>0</v>
      </c>
      <c r="Q130" s="13">
        <v>102</v>
      </c>
    </row>
    <row r="131" spans="1:20" x14ac:dyDescent="0.2">
      <c r="A131">
        <v>130</v>
      </c>
      <c r="B131">
        <v>1</v>
      </c>
      <c r="C131" t="s">
        <v>278</v>
      </c>
      <c r="H131">
        <f>SUM(_xlfn.IFNA(LOOKUP(Q131,use_fish!A:A,use_fish!E:E),0),_xlfn.IFNA(LOOKUP(R131,use_fish!A:A,use_fish!E:E),0),_xlfn.IFNA(LOOKUP(S131,use_fish!A:A,use_fish!E:E),0),_xlfn.IFNA(LOOKUP(T131,use_fish!A:A,use_fish!E:E),0),_xlfn.IFNA(LOOKUP(U131,use_fish!A:A,use_fish!E:E),0),_xlfn.IFNA(LOOKUP(V131,use_fish!A:A,use_fish!E:E),0),_xlfn.IFNA(LOOKUP(W131,use_fish!A:A,use_fish!E:E),0),)</f>
        <v>9</v>
      </c>
      <c r="I131">
        <f>SUM(_xlfn.IFNA(LOOKUP(Q131,use_fish!A:A,use_fish!I:I),0),_xlfn.IFNA(LOOKUP(R131,use_fish!A:A,use_fish!I:I),0),_xlfn.IFNA(LOOKUP(S131,use_fish!A:A,use_fish!I:I),0),_xlfn.IFNA(LOOKUP(T131,use_fish!A:A,use_fish!I:I),0),_xlfn.IFNA(LOOKUP(U131,use_fish!A:A,use_fish!I:I),0),_xlfn.IFNA(LOOKUP(V131,use_fish!A:A,use_fish!I:I),0),_xlfn.IFNA(LOOKUP(W131,use_fish!A:A,use_fish!I:I),0),)</f>
        <v>9</v>
      </c>
      <c r="J131" s="3">
        <f>SUM(_xlfn.IFNA(LOOKUP(Q131,use_fish!A:A,use_fish!K:K),0),_xlfn.IFNA(LOOKUP(R131,use_fish!A:A,use_fish!K:K),0),_xlfn.IFNA(LOOKUP(S131,use_fish!A:A,use_fish!K:K),0),_xlfn.IFNA(LOOKUP(T131,use_fish!A:A,use_fish!K:K),0),_xlfn.IFNA(LOOKUP(U131,use_fish!A:A,use_fish!K:K),0),_xlfn.IFNA(LOOKUP(V131,use_fish!A:A,use_fish!K:K),0),_xlfn.IFNA(LOOKUP(W131,use_fish!A:A,use_fish!K:K),0),)</f>
        <v>0</v>
      </c>
      <c r="Q131" s="13">
        <v>103</v>
      </c>
    </row>
    <row r="132" spans="1:20" x14ac:dyDescent="0.2">
      <c r="A132">
        <v>131</v>
      </c>
      <c r="B132">
        <v>1</v>
      </c>
      <c r="C132" t="s">
        <v>279</v>
      </c>
      <c r="H132">
        <f>SUM(_xlfn.IFNA(LOOKUP(Q132,use_fish!A:A,use_fish!E:E),0),_xlfn.IFNA(LOOKUP(R132,use_fish!A:A,use_fish!E:E),0),_xlfn.IFNA(LOOKUP(S132,use_fish!A:A,use_fish!E:E),0),_xlfn.IFNA(LOOKUP(T132,use_fish!A:A,use_fish!E:E),0),_xlfn.IFNA(LOOKUP(U132,use_fish!A:A,use_fish!E:E),0),_xlfn.IFNA(LOOKUP(V132,use_fish!A:A,use_fish!E:E),0),_xlfn.IFNA(LOOKUP(W132,use_fish!A:A,use_fish!E:E),0),)</f>
        <v>16</v>
      </c>
      <c r="I132">
        <f>SUM(_xlfn.IFNA(LOOKUP(Q132,use_fish!A:A,use_fish!I:I),0),_xlfn.IFNA(LOOKUP(R132,use_fish!A:A,use_fish!I:I),0),_xlfn.IFNA(LOOKUP(S132,use_fish!A:A,use_fish!I:I),0),_xlfn.IFNA(LOOKUP(T132,use_fish!A:A,use_fish!I:I),0),_xlfn.IFNA(LOOKUP(U132,use_fish!A:A,use_fish!I:I),0),_xlfn.IFNA(LOOKUP(V132,use_fish!A:A,use_fish!I:I),0),_xlfn.IFNA(LOOKUP(W132,use_fish!A:A,use_fish!I:I),0),)</f>
        <v>16</v>
      </c>
      <c r="J132" s="3">
        <f>SUM(_xlfn.IFNA(LOOKUP(Q132,use_fish!A:A,use_fish!K:K),0),_xlfn.IFNA(LOOKUP(R132,use_fish!A:A,use_fish!K:K),0),_xlfn.IFNA(LOOKUP(S132,use_fish!A:A,use_fish!K:K),0),_xlfn.IFNA(LOOKUP(T132,use_fish!A:A,use_fish!K:K),0),_xlfn.IFNA(LOOKUP(U132,use_fish!A:A,use_fish!K:K),0),_xlfn.IFNA(LOOKUP(V132,use_fish!A:A,use_fish!K:K),0),_xlfn.IFNA(LOOKUP(W132,use_fish!A:A,use_fish!K:K),0),)</f>
        <v>0</v>
      </c>
      <c r="Q132" s="13">
        <v>104</v>
      </c>
    </row>
    <row r="133" spans="1:20" x14ac:dyDescent="0.2">
      <c r="A133">
        <v>132</v>
      </c>
      <c r="B133">
        <v>1</v>
      </c>
      <c r="C133" t="s">
        <v>280</v>
      </c>
      <c r="H133">
        <f>SUM(_xlfn.IFNA(LOOKUP(Q133,use_fish!A:A,use_fish!E:E),0),_xlfn.IFNA(LOOKUP(R133,use_fish!A:A,use_fish!E:E),0),_xlfn.IFNA(LOOKUP(S133,use_fish!A:A,use_fish!E:E),0),_xlfn.IFNA(LOOKUP(T133,use_fish!A:A,use_fish!E:E),0),_xlfn.IFNA(LOOKUP(U133,use_fish!A:A,use_fish!E:E),0),_xlfn.IFNA(LOOKUP(V133,use_fish!A:A,use_fish!E:E),0),_xlfn.IFNA(LOOKUP(W133,use_fish!A:A,use_fish!E:E),0),)</f>
        <v>21</v>
      </c>
      <c r="I133">
        <f>SUM(_xlfn.IFNA(LOOKUP(Q133,use_fish!A:A,use_fish!I:I),0),_xlfn.IFNA(LOOKUP(R133,use_fish!A:A,use_fish!I:I),0),_xlfn.IFNA(LOOKUP(S133,use_fish!A:A,use_fish!I:I),0),_xlfn.IFNA(LOOKUP(T133,use_fish!A:A,use_fish!I:I),0),_xlfn.IFNA(LOOKUP(U133,use_fish!A:A,use_fish!I:I),0),_xlfn.IFNA(LOOKUP(V133,use_fish!A:A,use_fish!I:I),0),_xlfn.IFNA(LOOKUP(W133,use_fish!A:A,use_fish!I:I),0),)</f>
        <v>21</v>
      </c>
      <c r="J133" s="3">
        <f>SUM(_xlfn.IFNA(LOOKUP(Q133,use_fish!A:A,use_fish!K:K),0),_xlfn.IFNA(LOOKUP(R133,use_fish!A:A,use_fish!K:K),0),_xlfn.IFNA(LOOKUP(S133,use_fish!A:A,use_fish!K:K),0),_xlfn.IFNA(LOOKUP(T133,use_fish!A:A,use_fish!K:K),0),_xlfn.IFNA(LOOKUP(U133,use_fish!A:A,use_fish!K:K),0),_xlfn.IFNA(LOOKUP(V133,use_fish!A:A,use_fish!K:K),0),_xlfn.IFNA(LOOKUP(W133,use_fish!A:A,use_fish!K:K),0),)</f>
        <v>0</v>
      </c>
      <c r="Q133" s="13">
        <v>105</v>
      </c>
    </row>
    <row r="134" spans="1:20" x14ac:dyDescent="0.2">
      <c r="A134">
        <v>133</v>
      </c>
      <c r="B134">
        <v>1</v>
      </c>
      <c r="C134" t="s">
        <v>281</v>
      </c>
      <c r="H134">
        <f>SUM(_xlfn.IFNA(LOOKUP(Q134,use_fish!A:A,use_fish!E:E),0),_xlfn.IFNA(LOOKUP(R134,use_fish!A:A,use_fish!E:E),0),_xlfn.IFNA(LOOKUP(S134,use_fish!A:A,use_fish!E:E),0),_xlfn.IFNA(LOOKUP(T134,use_fish!A:A,use_fish!E:E),0),_xlfn.IFNA(LOOKUP(U134,use_fish!A:A,use_fish!E:E),0),_xlfn.IFNA(LOOKUP(V134,use_fish!A:A,use_fish!E:E),0),_xlfn.IFNA(LOOKUP(W134,use_fish!A:A,use_fish!E:E),0),)</f>
        <v>31</v>
      </c>
      <c r="I134">
        <f>SUM(_xlfn.IFNA(LOOKUP(Q134,use_fish!A:A,use_fish!I:I),0),_xlfn.IFNA(LOOKUP(R134,use_fish!A:A,use_fish!I:I),0),_xlfn.IFNA(LOOKUP(S134,use_fish!A:A,use_fish!I:I),0),_xlfn.IFNA(LOOKUP(T134,use_fish!A:A,use_fish!I:I),0),_xlfn.IFNA(LOOKUP(U134,use_fish!A:A,use_fish!I:I),0),_xlfn.IFNA(LOOKUP(V134,use_fish!A:A,use_fish!I:I),0),_xlfn.IFNA(LOOKUP(W134,use_fish!A:A,use_fish!I:I),0),)</f>
        <v>31</v>
      </c>
      <c r="J134" s="3">
        <f>SUM(_xlfn.IFNA(LOOKUP(Q134,use_fish!A:A,use_fish!K:K),0),_xlfn.IFNA(LOOKUP(R134,use_fish!A:A,use_fish!K:K),0),_xlfn.IFNA(LOOKUP(S134,use_fish!A:A,use_fish!K:K),0),_xlfn.IFNA(LOOKUP(T134,use_fish!A:A,use_fish!K:K),0),_xlfn.IFNA(LOOKUP(U134,use_fish!A:A,use_fish!K:K),0),_xlfn.IFNA(LOOKUP(V134,use_fish!A:A,use_fish!K:K),0),_xlfn.IFNA(LOOKUP(W134,use_fish!A:A,use_fish!K:K),0),)</f>
        <v>0</v>
      </c>
      <c r="Q134" s="13">
        <v>106</v>
      </c>
    </row>
    <row r="135" spans="1:20" x14ac:dyDescent="0.2">
      <c r="A135">
        <v>134</v>
      </c>
      <c r="B135">
        <v>1</v>
      </c>
      <c r="C135" t="s">
        <v>282</v>
      </c>
      <c r="H135">
        <f>SUM(_xlfn.IFNA(LOOKUP(Q135,use_fish!A:A,use_fish!E:E),0),_xlfn.IFNA(LOOKUP(R135,use_fish!A:A,use_fish!E:E),0),_xlfn.IFNA(LOOKUP(S135,use_fish!A:A,use_fish!E:E),0),_xlfn.IFNA(LOOKUP(T135,use_fish!A:A,use_fish!E:E),0),_xlfn.IFNA(LOOKUP(U135,use_fish!A:A,use_fish!E:E),0),_xlfn.IFNA(LOOKUP(V135,use_fish!A:A,use_fish!E:E),0),_xlfn.IFNA(LOOKUP(W135,use_fish!A:A,use_fish!E:E),0),)</f>
        <v>41</v>
      </c>
      <c r="I135">
        <f>SUM(_xlfn.IFNA(LOOKUP(Q135,use_fish!A:A,use_fish!I:I),0),_xlfn.IFNA(LOOKUP(R135,use_fish!A:A,use_fish!I:I),0),_xlfn.IFNA(LOOKUP(S135,use_fish!A:A,use_fish!I:I),0),_xlfn.IFNA(LOOKUP(T135,use_fish!A:A,use_fish!I:I),0),_xlfn.IFNA(LOOKUP(U135,use_fish!A:A,use_fish!I:I),0),_xlfn.IFNA(LOOKUP(V135,use_fish!A:A,use_fish!I:I),0),_xlfn.IFNA(LOOKUP(W135,use_fish!A:A,use_fish!I:I),0),)</f>
        <v>41</v>
      </c>
      <c r="J135" s="3">
        <f>SUM(_xlfn.IFNA(LOOKUP(Q135,use_fish!A:A,use_fish!K:K),0),_xlfn.IFNA(LOOKUP(R135,use_fish!A:A,use_fish!K:K),0),_xlfn.IFNA(LOOKUP(S135,use_fish!A:A,use_fish!K:K),0),_xlfn.IFNA(LOOKUP(T135,use_fish!A:A,use_fish!K:K),0),_xlfn.IFNA(LOOKUP(U135,use_fish!A:A,use_fish!K:K),0),_xlfn.IFNA(LOOKUP(V135,use_fish!A:A,use_fish!K:K),0),_xlfn.IFNA(LOOKUP(W135,use_fish!A:A,use_fish!K:K),0),)</f>
        <v>0</v>
      </c>
      <c r="Q135" s="13">
        <v>107</v>
      </c>
    </row>
    <row r="136" spans="1:20" x14ac:dyDescent="0.2">
      <c r="A136">
        <v>135</v>
      </c>
      <c r="B136">
        <v>1</v>
      </c>
      <c r="C136" t="s">
        <v>283</v>
      </c>
      <c r="H136">
        <f>SUM(_xlfn.IFNA(LOOKUP(Q136,use_fish!A:A,use_fish!E:E),0),_xlfn.IFNA(LOOKUP(R136,use_fish!A:A,use_fish!E:E),0),_xlfn.IFNA(LOOKUP(S136,use_fish!A:A,use_fish!E:E),0),_xlfn.IFNA(LOOKUP(T136,use_fish!A:A,use_fish!E:E),0),_xlfn.IFNA(LOOKUP(U136,use_fish!A:A,use_fish!E:E),0),_xlfn.IFNA(LOOKUP(V136,use_fish!A:A,use_fish!E:E),0),_xlfn.IFNA(LOOKUP(W136,use_fish!A:A,use_fish!E:E),0),)</f>
        <v>51</v>
      </c>
      <c r="I136">
        <f>SUM(_xlfn.IFNA(LOOKUP(Q136,use_fish!A:A,use_fish!I:I),0),_xlfn.IFNA(LOOKUP(R136,use_fish!A:A,use_fish!I:I),0),_xlfn.IFNA(LOOKUP(S136,use_fish!A:A,use_fish!I:I),0),_xlfn.IFNA(LOOKUP(T136,use_fish!A:A,use_fish!I:I),0),_xlfn.IFNA(LOOKUP(U136,use_fish!A:A,use_fish!I:I),0),_xlfn.IFNA(LOOKUP(V136,use_fish!A:A,use_fish!I:I),0),_xlfn.IFNA(LOOKUP(W136,use_fish!A:A,use_fish!I:I),0),)</f>
        <v>51</v>
      </c>
      <c r="J136" s="3">
        <f>SUM(_xlfn.IFNA(LOOKUP(Q136,use_fish!A:A,use_fish!K:K),0),_xlfn.IFNA(LOOKUP(R136,use_fish!A:A,use_fish!K:K),0),_xlfn.IFNA(LOOKUP(S136,use_fish!A:A,use_fish!K:K),0),_xlfn.IFNA(LOOKUP(T136,use_fish!A:A,use_fish!K:K),0),_xlfn.IFNA(LOOKUP(U136,use_fish!A:A,use_fish!K:K),0),_xlfn.IFNA(LOOKUP(V136,use_fish!A:A,use_fish!K:K),0),_xlfn.IFNA(LOOKUP(W136,use_fish!A:A,use_fish!K:K),0),)</f>
        <v>0</v>
      </c>
      <c r="Q136" s="13">
        <v>108</v>
      </c>
    </row>
    <row r="137" spans="1:20" x14ac:dyDescent="0.2">
      <c r="A137">
        <v>136</v>
      </c>
      <c r="B137">
        <v>1</v>
      </c>
      <c r="C137" t="s">
        <v>284</v>
      </c>
      <c r="H137">
        <f>SUM(_xlfn.IFNA(LOOKUP(Q137,use_fish!A:A,use_fish!E:E),0),_xlfn.IFNA(LOOKUP(R137,use_fish!A:A,use_fish!E:E),0),_xlfn.IFNA(LOOKUP(S137,use_fish!A:A,use_fish!E:E),0),_xlfn.IFNA(LOOKUP(T137,use_fish!A:A,use_fish!E:E),0),_xlfn.IFNA(LOOKUP(U137,use_fish!A:A,use_fish!E:E),0),_xlfn.IFNA(LOOKUP(V137,use_fish!A:A,use_fish!E:E),0),_xlfn.IFNA(LOOKUP(W137,use_fish!A:A,use_fish!E:E),0),)</f>
        <v>61</v>
      </c>
      <c r="I137">
        <f>SUM(_xlfn.IFNA(LOOKUP(Q137,use_fish!A:A,use_fish!I:I),0),_xlfn.IFNA(LOOKUP(R137,use_fish!A:A,use_fish!I:I),0),_xlfn.IFNA(LOOKUP(S137,use_fish!A:A,use_fish!I:I),0),_xlfn.IFNA(LOOKUP(T137,use_fish!A:A,use_fish!I:I),0),_xlfn.IFNA(LOOKUP(U137,use_fish!A:A,use_fish!I:I),0),_xlfn.IFNA(LOOKUP(V137,use_fish!A:A,use_fish!I:I),0),_xlfn.IFNA(LOOKUP(W137,use_fish!A:A,use_fish!I:I),0),)</f>
        <v>61</v>
      </c>
      <c r="J137" s="3">
        <f>SUM(_xlfn.IFNA(LOOKUP(Q137,use_fish!A:A,use_fish!K:K),0),_xlfn.IFNA(LOOKUP(R137,use_fish!A:A,use_fish!K:K),0),_xlfn.IFNA(LOOKUP(S137,use_fish!A:A,use_fish!K:K),0),_xlfn.IFNA(LOOKUP(T137,use_fish!A:A,use_fish!K:K),0),_xlfn.IFNA(LOOKUP(U137,use_fish!A:A,use_fish!K:K),0),_xlfn.IFNA(LOOKUP(V137,use_fish!A:A,use_fish!K:K),0),_xlfn.IFNA(LOOKUP(W137,use_fish!A:A,use_fish!K:K),0),)</f>
        <v>0</v>
      </c>
      <c r="Q137" s="13">
        <v>109</v>
      </c>
    </row>
    <row r="138" spans="1:20" x14ac:dyDescent="0.2">
      <c r="A138">
        <v>137</v>
      </c>
      <c r="B138">
        <v>1</v>
      </c>
      <c r="C138" t="s">
        <v>285</v>
      </c>
      <c r="H138">
        <f>SUM(_xlfn.IFNA(LOOKUP(Q138,use_fish!A:A,use_fish!E:E),0),_xlfn.IFNA(LOOKUP(R138,use_fish!A:A,use_fish!E:E),0),_xlfn.IFNA(LOOKUP(S138,use_fish!A:A,use_fish!E:E),0),_xlfn.IFNA(LOOKUP(T138,use_fish!A:A,use_fish!E:E),0),_xlfn.IFNA(LOOKUP(U138,use_fish!A:A,use_fish!E:E),0),_xlfn.IFNA(LOOKUP(V138,use_fish!A:A,use_fish!E:E),0),_xlfn.IFNA(LOOKUP(W138,use_fish!A:A,use_fish!E:E),0),)</f>
        <v>6</v>
      </c>
      <c r="I138">
        <f>SUM(_xlfn.IFNA(LOOKUP(Q138,use_fish!A:A,use_fish!I:I),0),_xlfn.IFNA(LOOKUP(R138,use_fish!A:A,use_fish!I:I),0),_xlfn.IFNA(LOOKUP(S138,use_fish!A:A,use_fish!I:I),0),_xlfn.IFNA(LOOKUP(T138,use_fish!A:A,use_fish!I:I),0),_xlfn.IFNA(LOOKUP(U138,use_fish!A:A,use_fish!I:I),0),_xlfn.IFNA(LOOKUP(V138,use_fish!A:A,use_fish!I:I),0),_xlfn.IFNA(LOOKUP(W138,use_fish!A:A,use_fish!I:I),0),)</f>
        <v>6</v>
      </c>
      <c r="J138" s="3">
        <f>SUM(_xlfn.IFNA(LOOKUP(Q138,use_fish!A:A,use_fish!K:K),0),_xlfn.IFNA(LOOKUP(R138,use_fish!A:A,use_fish!K:K),0),_xlfn.IFNA(LOOKUP(S138,use_fish!A:A,use_fish!K:K),0),_xlfn.IFNA(LOOKUP(T138,use_fish!A:A,use_fish!K:K),0),_xlfn.IFNA(LOOKUP(U138,use_fish!A:A,use_fish!K:K),0),_xlfn.IFNA(LOOKUP(V138,use_fish!A:A,use_fish!K:K),0),_xlfn.IFNA(LOOKUP(W138,use_fish!A:A,use_fish!K:K),0),)</f>
        <v>0</v>
      </c>
      <c r="Q138" s="13">
        <v>110</v>
      </c>
    </row>
    <row r="139" spans="1:20" x14ac:dyDescent="0.2">
      <c r="A139">
        <v>138</v>
      </c>
      <c r="B139">
        <v>1</v>
      </c>
      <c r="C139" t="s">
        <v>286</v>
      </c>
      <c r="H139">
        <f>SUM(_xlfn.IFNA(LOOKUP(Q139,use_fish!A:A,use_fish!E:E),0),_xlfn.IFNA(LOOKUP(R139,use_fish!A:A,use_fish!E:E),0),_xlfn.IFNA(LOOKUP(S139,use_fish!A:A,use_fish!E:E),0),_xlfn.IFNA(LOOKUP(T139,use_fish!A:A,use_fish!E:E),0),_xlfn.IFNA(LOOKUP(U139,use_fish!A:A,use_fish!E:E),0),_xlfn.IFNA(LOOKUP(V139,use_fish!A:A,use_fish!E:E),0),_xlfn.IFNA(LOOKUP(W139,use_fish!A:A,use_fish!E:E),0),)</f>
        <v>9</v>
      </c>
      <c r="I139">
        <f>SUM(_xlfn.IFNA(LOOKUP(Q139,use_fish!A:A,use_fish!I:I),0),_xlfn.IFNA(LOOKUP(R139,use_fish!A:A,use_fish!I:I),0),_xlfn.IFNA(LOOKUP(S139,use_fish!A:A,use_fish!I:I),0),_xlfn.IFNA(LOOKUP(T139,use_fish!A:A,use_fish!I:I),0),_xlfn.IFNA(LOOKUP(U139,use_fish!A:A,use_fish!I:I),0),_xlfn.IFNA(LOOKUP(V139,use_fish!A:A,use_fish!I:I),0),_xlfn.IFNA(LOOKUP(W139,use_fish!A:A,use_fish!I:I),0),)</f>
        <v>9</v>
      </c>
      <c r="J139" s="3">
        <f>SUM(_xlfn.IFNA(LOOKUP(Q139,use_fish!A:A,use_fish!K:K),0),_xlfn.IFNA(LOOKUP(R139,use_fish!A:A,use_fish!K:K),0),_xlfn.IFNA(LOOKUP(S139,use_fish!A:A,use_fish!K:K),0),_xlfn.IFNA(LOOKUP(T139,use_fish!A:A,use_fish!K:K),0),_xlfn.IFNA(LOOKUP(U139,use_fish!A:A,use_fish!K:K),0),_xlfn.IFNA(LOOKUP(V139,use_fish!A:A,use_fish!K:K),0),_xlfn.IFNA(LOOKUP(W139,use_fish!A:A,use_fish!K:K),0),)</f>
        <v>0</v>
      </c>
      <c r="Q139" s="13">
        <v>111</v>
      </c>
    </row>
    <row r="140" spans="1:20" x14ac:dyDescent="0.2">
      <c r="A140">
        <v>139</v>
      </c>
      <c r="B140">
        <v>1</v>
      </c>
      <c r="C140" t="s">
        <v>287</v>
      </c>
      <c r="H140">
        <f>SUM(_xlfn.IFNA(LOOKUP(Q140,use_fish!A:A,use_fish!E:E),0),_xlfn.IFNA(LOOKUP(R140,use_fish!A:A,use_fish!E:E),0),_xlfn.IFNA(LOOKUP(S140,use_fish!A:A,use_fish!E:E),0),_xlfn.IFNA(LOOKUP(T140,use_fish!A:A,use_fish!E:E),0),_xlfn.IFNA(LOOKUP(U140,use_fish!A:A,use_fish!E:E),0),_xlfn.IFNA(LOOKUP(V140,use_fish!A:A,use_fish!E:E),0),_xlfn.IFNA(LOOKUP(W140,use_fish!A:A,use_fish!E:E),0),)</f>
        <v>16</v>
      </c>
      <c r="I140">
        <f>SUM(_xlfn.IFNA(LOOKUP(Q140,use_fish!A:A,use_fish!I:I),0),_xlfn.IFNA(LOOKUP(R140,use_fish!A:A,use_fish!I:I),0),_xlfn.IFNA(LOOKUP(S140,use_fish!A:A,use_fish!I:I),0),_xlfn.IFNA(LOOKUP(T140,use_fish!A:A,use_fish!I:I),0),_xlfn.IFNA(LOOKUP(U140,use_fish!A:A,use_fish!I:I),0),_xlfn.IFNA(LOOKUP(V140,use_fish!A:A,use_fish!I:I),0),_xlfn.IFNA(LOOKUP(W140,use_fish!A:A,use_fish!I:I),0),)</f>
        <v>16</v>
      </c>
      <c r="J140" s="3">
        <f>SUM(_xlfn.IFNA(LOOKUP(Q140,use_fish!A:A,use_fish!K:K),0),_xlfn.IFNA(LOOKUP(R140,use_fish!A:A,use_fish!K:K),0),_xlfn.IFNA(LOOKUP(S140,use_fish!A:A,use_fish!K:K),0),_xlfn.IFNA(LOOKUP(T140,use_fish!A:A,use_fish!K:K),0),_xlfn.IFNA(LOOKUP(U140,use_fish!A:A,use_fish!K:K),0),_xlfn.IFNA(LOOKUP(V140,use_fish!A:A,use_fish!K:K),0),_xlfn.IFNA(LOOKUP(W140,use_fish!A:A,use_fish!K:K),0),)</f>
        <v>0</v>
      </c>
      <c r="Q140" s="13">
        <v>112</v>
      </c>
    </row>
    <row r="141" spans="1:20" x14ac:dyDescent="0.2">
      <c r="A141">
        <v>140</v>
      </c>
      <c r="B141">
        <v>1</v>
      </c>
      <c r="C141" t="s">
        <v>288</v>
      </c>
      <c r="H141">
        <f>SUM(_xlfn.IFNA(LOOKUP(Q141,use_fish!A:A,use_fish!E:E),0),_xlfn.IFNA(LOOKUP(R141,use_fish!A:A,use_fish!E:E),0),_xlfn.IFNA(LOOKUP(S141,use_fish!A:A,use_fish!E:E),0),_xlfn.IFNA(LOOKUP(T141,use_fish!A:A,use_fish!E:E),0),_xlfn.IFNA(LOOKUP(U141,use_fish!A:A,use_fish!E:E),0),_xlfn.IFNA(LOOKUP(V141,use_fish!A:A,use_fish!E:E),0),_xlfn.IFNA(LOOKUP(W141,use_fish!A:A,use_fish!E:E),0),)</f>
        <v>21</v>
      </c>
      <c r="I141">
        <f>SUM(_xlfn.IFNA(LOOKUP(Q141,use_fish!A:A,use_fish!I:I),0),_xlfn.IFNA(LOOKUP(R141,use_fish!A:A,use_fish!I:I),0),_xlfn.IFNA(LOOKUP(S141,use_fish!A:A,use_fish!I:I),0),_xlfn.IFNA(LOOKUP(T141,use_fish!A:A,use_fish!I:I),0),_xlfn.IFNA(LOOKUP(U141,use_fish!A:A,use_fish!I:I),0),_xlfn.IFNA(LOOKUP(V141,use_fish!A:A,use_fish!I:I),0),_xlfn.IFNA(LOOKUP(W141,use_fish!A:A,use_fish!I:I),0),)</f>
        <v>21</v>
      </c>
      <c r="J141" s="3">
        <f>SUM(_xlfn.IFNA(LOOKUP(Q141,use_fish!A:A,use_fish!K:K),0),_xlfn.IFNA(LOOKUP(R141,use_fish!A:A,use_fish!K:K),0),_xlfn.IFNA(LOOKUP(S141,use_fish!A:A,use_fish!K:K),0),_xlfn.IFNA(LOOKUP(T141,use_fish!A:A,use_fish!K:K),0),_xlfn.IFNA(LOOKUP(U141,use_fish!A:A,use_fish!K:K),0),_xlfn.IFNA(LOOKUP(V141,use_fish!A:A,use_fish!K:K),0),_xlfn.IFNA(LOOKUP(W141,use_fish!A:A,use_fish!K:K),0),)</f>
        <v>0</v>
      </c>
      <c r="Q141" s="13">
        <v>113</v>
      </c>
    </row>
    <row r="142" spans="1:20" x14ac:dyDescent="0.2">
      <c r="A142">
        <v>141</v>
      </c>
      <c r="B142">
        <v>1</v>
      </c>
      <c r="C142" t="s">
        <v>289</v>
      </c>
      <c r="H142">
        <f>SUM(_xlfn.IFNA(LOOKUP(Q142,use_fish!A:A,use_fish!E:E),0),_xlfn.IFNA(LOOKUP(R142,use_fish!A:A,use_fish!E:E),0),_xlfn.IFNA(LOOKUP(S142,use_fish!A:A,use_fish!E:E),0),_xlfn.IFNA(LOOKUP(T142,use_fish!A:A,use_fish!E:E),0),_xlfn.IFNA(LOOKUP(U142,use_fish!A:A,use_fish!E:E),0),_xlfn.IFNA(LOOKUP(V142,use_fish!A:A,use_fish!E:E),0),_xlfn.IFNA(LOOKUP(W142,use_fish!A:A,use_fish!E:E),0),)</f>
        <v>31</v>
      </c>
      <c r="I142">
        <f>SUM(_xlfn.IFNA(LOOKUP(Q142,use_fish!A:A,use_fish!I:I),0),_xlfn.IFNA(LOOKUP(R142,use_fish!A:A,use_fish!I:I),0),_xlfn.IFNA(LOOKUP(S142,use_fish!A:A,use_fish!I:I),0),_xlfn.IFNA(LOOKUP(T142,use_fish!A:A,use_fish!I:I),0),_xlfn.IFNA(LOOKUP(U142,use_fish!A:A,use_fish!I:I),0),_xlfn.IFNA(LOOKUP(V142,use_fish!A:A,use_fish!I:I),0),_xlfn.IFNA(LOOKUP(W142,use_fish!A:A,use_fish!I:I),0),)</f>
        <v>31</v>
      </c>
      <c r="J142" s="3">
        <f>SUM(_xlfn.IFNA(LOOKUP(Q142,use_fish!A:A,use_fish!K:K),0),_xlfn.IFNA(LOOKUP(R142,use_fish!A:A,use_fish!K:K),0),_xlfn.IFNA(LOOKUP(S142,use_fish!A:A,use_fish!K:K),0),_xlfn.IFNA(LOOKUP(T142,use_fish!A:A,use_fish!K:K),0),_xlfn.IFNA(LOOKUP(U142,use_fish!A:A,use_fish!K:K),0),_xlfn.IFNA(LOOKUP(V142,use_fish!A:A,use_fish!K:K),0),_xlfn.IFNA(LOOKUP(W142,use_fish!A:A,use_fish!K:K),0),)</f>
        <v>0</v>
      </c>
      <c r="Q142" s="13">
        <v>114</v>
      </c>
    </row>
    <row r="143" spans="1:20" x14ac:dyDescent="0.2">
      <c r="A143">
        <v>142</v>
      </c>
      <c r="B143">
        <v>1</v>
      </c>
      <c r="C143" t="s">
        <v>290</v>
      </c>
      <c r="H143">
        <f>SUM(_xlfn.IFNA(LOOKUP(Q143,use_fish!A:A,use_fish!E:E),0),_xlfn.IFNA(LOOKUP(R143,use_fish!A:A,use_fish!E:E),0),_xlfn.IFNA(LOOKUP(S143,use_fish!A:A,use_fish!E:E),0),_xlfn.IFNA(LOOKUP(T143,use_fish!A:A,use_fish!E:E),0),_xlfn.IFNA(LOOKUP(U143,use_fish!A:A,use_fish!E:E),0),_xlfn.IFNA(LOOKUP(V143,use_fish!A:A,use_fish!E:E),0),_xlfn.IFNA(LOOKUP(W143,use_fish!A:A,use_fish!E:E),0),)</f>
        <v>41</v>
      </c>
      <c r="I143">
        <f>SUM(_xlfn.IFNA(LOOKUP(Q143,use_fish!A:A,use_fish!I:I),0),_xlfn.IFNA(LOOKUP(R143,use_fish!A:A,use_fish!I:I),0),_xlfn.IFNA(LOOKUP(S143,use_fish!A:A,use_fish!I:I),0),_xlfn.IFNA(LOOKUP(T143,use_fish!A:A,use_fish!I:I),0),_xlfn.IFNA(LOOKUP(U143,use_fish!A:A,use_fish!I:I),0),_xlfn.IFNA(LOOKUP(V143,use_fish!A:A,use_fish!I:I),0),_xlfn.IFNA(LOOKUP(W143,use_fish!A:A,use_fish!I:I),0),)</f>
        <v>41</v>
      </c>
      <c r="J143" s="3">
        <f>SUM(_xlfn.IFNA(LOOKUP(Q143,use_fish!A:A,use_fish!K:K),0),_xlfn.IFNA(LOOKUP(R143,use_fish!A:A,use_fish!K:K),0),_xlfn.IFNA(LOOKUP(S143,use_fish!A:A,use_fish!K:K),0),_xlfn.IFNA(LOOKUP(T143,use_fish!A:A,use_fish!K:K),0),_xlfn.IFNA(LOOKUP(U143,use_fish!A:A,use_fish!K:K),0),_xlfn.IFNA(LOOKUP(V143,use_fish!A:A,use_fish!K:K),0),_xlfn.IFNA(LOOKUP(W143,use_fish!A:A,use_fish!K:K),0),)</f>
        <v>0</v>
      </c>
      <c r="Q143" s="13">
        <v>115</v>
      </c>
    </row>
    <row r="144" spans="1:20" x14ac:dyDescent="0.2">
      <c r="A144">
        <v>143</v>
      </c>
      <c r="B144">
        <v>1</v>
      </c>
      <c r="C144" t="s">
        <v>291</v>
      </c>
      <c r="H144">
        <f>SUM(_xlfn.IFNA(LOOKUP(Q144,use_fish!A:A,use_fish!E:E),0),_xlfn.IFNA(LOOKUP(R144,use_fish!A:A,use_fish!E:E),0),_xlfn.IFNA(LOOKUP(S144,use_fish!A:A,use_fish!E:E),0),_xlfn.IFNA(LOOKUP(T144,use_fish!A:A,use_fish!E:E),0),_xlfn.IFNA(LOOKUP(U144,use_fish!A:A,use_fish!E:E),0),_xlfn.IFNA(LOOKUP(V144,use_fish!A:A,use_fish!E:E),0),_xlfn.IFNA(LOOKUP(W144,use_fish!A:A,use_fish!E:E),0),)</f>
        <v>51</v>
      </c>
      <c r="I144">
        <f>SUM(_xlfn.IFNA(LOOKUP(Q144,use_fish!A:A,use_fish!I:I),0),_xlfn.IFNA(LOOKUP(R144,use_fish!A:A,use_fish!I:I),0),_xlfn.IFNA(LOOKUP(S144,use_fish!A:A,use_fish!I:I),0),_xlfn.IFNA(LOOKUP(T144,use_fish!A:A,use_fish!I:I),0),_xlfn.IFNA(LOOKUP(U144,use_fish!A:A,use_fish!I:I),0),_xlfn.IFNA(LOOKUP(V144,use_fish!A:A,use_fish!I:I),0),_xlfn.IFNA(LOOKUP(W144,use_fish!A:A,use_fish!I:I),0),)</f>
        <v>51</v>
      </c>
      <c r="J144" s="3">
        <f>SUM(_xlfn.IFNA(LOOKUP(Q144,use_fish!A:A,use_fish!K:K),0),_xlfn.IFNA(LOOKUP(R144,use_fish!A:A,use_fish!K:K),0),_xlfn.IFNA(LOOKUP(S144,use_fish!A:A,use_fish!K:K),0),_xlfn.IFNA(LOOKUP(T144,use_fish!A:A,use_fish!K:K),0),_xlfn.IFNA(LOOKUP(U144,use_fish!A:A,use_fish!K:K),0),_xlfn.IFNA(LOOKUP(V144,use_fish!A:A,use_fish!K:K),0),_xlfn.IFNA(LOOKUP(W144,use_fish!A:A,use_fish!K:K),0),)</f>
        <v>0</v>
      </c>
      <c r="Q144" s="13">
        <v>116</v>
      </c>
    </row>
    <row r="145" spans="1:17" x14ac:dyDescent="0.2">
      <c r="A145">
        <v>144</v>
      </c>
      <c r="B145">
        <v>1</v>
      </c>
      <c r="C145" t="s">
        <v>292</v>
      </c>
      <c r="H145">
        <f>SUM(_xlfn.IFNA(LOOKUP(Q145,use_fish!A:A,use_fish!E:E),0),_xlfn.IFNA(LOOKUP(R145,use_fish!A:A,use_fish!E:E),0),_xlfn.IFNA(LOOKUP(S145,use_fish!A:A,use_fish!E:E),0),_xlfn.IFNA(LOOKUP(T145,use_fish!A:A,use_fish!E:E),0),_xlfn.IFNA(LOOKUP(U145,use_fish!A:A,use_fish!E:E),0),_xlfn.IFNA(LOOKUP(V145,use_fish!A:A,use_fish!E:E),0),_xlfn.IFNA(LOOKUP(W145,use_fish!A:A,use_fish!E:E),0),)</f>
        <v>61</v>
      </c>
      <c r="I145">
        <f>SUM(_xlfn.IFNA(LOOKUP(Q145,use_fish!A:A,use_fish!I:I),0),_xlfn.IFNA(LOOKUP(R145,use_fish!A:A,use_fish!I:I),0),_xlfn.IFNA(LOOKUP(S145,use_fish!A:A,use_fish!I:I),0),_xlfn.IFNA(LOOKUP(T145,use_fish!A:A,use_fish!I:I),0),_xlfn.IFNA(LOOKUP(U145,use_fish!A:A,use_fish!I:I),0),_xlfn.IFNA(LOOKUP(V145,use_fish!A:A,use_fish!I:I),0),_xlfn.IFNA(LOOKUP(W145,use_fish!A:A,use_fish!I:I),0),)</f>
        <v>61</v>
      </c>
      <c r="J145" s="3">
        <f>SUM(_xlfn.IFNA(LOOKUP(Q145,use_fish!A:A,use_fish!K:K),0),_xlfn.IFNA(LOOKUP(R145,use_fish!A:A,use_fish!K:K),0),_xlfn.IFNA(LOOKUP(S145,use_fish!A:A,use_fish!K:K),0),_xlfn.IFNA(LOOKUP(T145,use_fish!A:A,use_fish!K:K),0),_xlfn.IFNA(LOOKUP(U145,use_fish!A:A,use_fish!K:K),0),_xlfn.IFNA(LOOKUP(V145,use_fish!A:A,use_fish!K:K),0),_xlfn.IFNA(LOOKUP(W145,use_fish!A:A,use_fish!K:K),0),)</f>
        <v>0</v>
      </c>
      <c r="Q145" s="13">
        <v>117</v>
      </c>
    </row>
    <row r="146" spans="1:17" x14ac:dyDescent="0.2">
      <c r="A146">
        <v>145</v>
      </c>
      <c r="B146">
        <v>1</v>
      </c>
      <c r="C146" t="s">
        <v>293</v>
      </c>
      <c r="H146">
        <v>540</v>
      </c>
      <c r="I146">
        <v>0</v>
      </c>
      <c r="J146" s="3">
        <v>0</v>
      </c>
      <c r="K146" t="s">
        <v>108</v>
      </c>
      <c r="Q146" s="13">
        <v>118</v>
      </c>
    </row>
    <row r="147" spans="1:17" x14ac:dyDescent="0.2">
      <c r="A147">
        <v>146</v>
      </c>
      <c r="B147">
        <v>1</v>
      </c>
      <c r="C147" t="s">
        <v>294</v>
      </c>
      <c r="H147">
        <v>540</v>
      </c>
      <c r="I147">
        <v>0</v>
      </c>
      <c r="J147" s="3">
        <v>0</v>
      </c>
      <c r="K147" t="s">
        <v>108</v>
      </c>
      <c r="Q147" s="13">
        <v>119</v>
      </c>
    </row>
    <row r="148" spans="1:17" x14ac:dyDescent="0.2">
      <c r="A148">
        <v>147</v>
      </c>
      <c r="B148">
        <v>1</v>
      </c>
      <c r="C148" t="s">
        <v>295</v>
      </c>
      <c r="H148">
        <v>540</v>
      </c>
      <c r="I148">
        <v>0</v>
      </c>
      <c r="J148" s="3">
        <v>0</v>
      </c>
      <c r="K148" t="s">
        <v>108</v>
      </c>
      <c r="Q148" s="13">
        <v>120</v>
      </c>
    </row>
    <row r="149" spans="1:17" x14ac:dyDescent="0.2">
      <c r="A149">
        <v>148</v>
      </c>
      <c r="B149">
        <v>1</v>
      </c>
      <c r="C149" t="s">
        <v>296</v>
      </c>
      <c r="H149">
        <f>SUM(_xlfn.IFNA(LOOKUP(Q149,use_fish!A:A,use_fish!E:E),0),_xlfn.IFNA(LOOKUP(R149,use_fish!A:A,use_fish!E:E),0),_xlfn.IFNA(LOOKUP(S149,use_fish!A:A,use_fish!E:E),0),_xlfn.IFNA(LOOKUP(T149,use_fish!A:A,use_fish!E:E),0),_xlfn.IFNA(LOOKUP(U149,use_fish!A:A,use_fish!E:E),0),_xlfn.IFNA(LOOKUP(V149,use_fish!A:A,use_fish!E:E),0),_xlfn.IFNA(LOOKUP(W149,use_fish!A:A,use_fish!E:E),0),)</f>
        <v>500</v>
      </c>
      <c r="I149">
        <f>SUM(_xlfn.IFNA(LOOKUP(Q149,use_fish!A:A,use_fish!I:I),0),_xlfn.IFNA(LOOKUP(R149,use_fish!A:A,use_fish!I:I),0),_xlfn.IFNA(LOOKUP(S149,use_fish!A:A,use_fish!I:I),0),_xlfn.IFNA(LOOKUP(T149,use_fish!A:A,use_fish!I:I),0),_xlfn.IFNA(LOOKUP(U149,use_fish!A:A,use_fish!I:I),0),_xlfn.IFNA(LOOKUP(V149,use_fish!A:A,use_fish!I:I),0),_xlfn.IFNA(LOOKUP(W149,use_fish!A:A,use_fish!I:I),0),)</f>
        <v>500</v>
      </c>
      <c r="J149" s="3">
        <f>SUM(_xlfn.IFNA(LOOKUP(Q149,use_fish!A:A,use_fish!K:K),0),_xlfn.IFNA(LOOKUP(R149,use_fish!A:A,use_fish!K:K),0),_xlfn.IFNA(LOOKUP(S149,use_fish!A:A,use_fish!K:K),0),_xlfn.IFNA(LOOKUP(T149,use_fish!A:A,use_fish!K:K),0),_xlfn.IFNA(LOOKUP(U149,use_fish!A:A,use_fish!K:K),0),_xlfn.IFNA(LOOKUP(V149,use_fish!A:A,use_fish!K:K),0),_xlfn.IFNA(LOOKUP(W149,use_fish!A:A,use_fish!K:K),0),)</f>
        <v>0</v>
      </c>
      <c r="Q149" s="13">
        <v>121</v>
      </c>
    </row>
    <row r="150" spans="1:17" x14ac:dyDescent="0.2">
      <c r="A150">
        <v>149</v>
      </c>
      <c r="B150">
        <v>1</v>
      </c>
      <c r="C150" t="s">
        <v>297</v>
      </c>
      <c r="H150" s="3" t="s">
        <v>348</v>
      </c>
      <c r="I150" s="3" t="s">
        <v>346</v>
      </c>
      <c r="J150" s="3">
        <v>0</v>
      </c>
      <c r="Q150" s="13">
        <v>123</v>
      </c>
    </row>
    <row r="151" spans="1:17" x14ac:dyDescent="0.2">
      <c r="A151">
        <v>150</v>
      </c>
      <c r="B151">
        <v>1</v>
      </c>
      <c r="C151" t="s">
        <v>298</v>
      </c>
      <c r="E151" t="s">
        <v>336</v>
      </c>
      <c r="H151">
        <f>SUM(_xlfn.IFNA(LOOKUP(Q151,use_fish!A:A,use_fish!E:E),0),_xlfn.IFNA(LOOKUP(R151,use_fish!A:A,use_fish!E:E),0),_xlfn.IFNA(LOOKUP(S151,use_fish!A:A,use_fish!E:E),0),_xlfn.IFNA(LOOKUP(T151,use_fish!A:A,use_fish!E:E),0),_xlfn.IFNA(LOOKUP(U151,use_fish!A:A,use_fish!E:E),0),_xlfn.IFNA(LOOKUP(V151,use_fish!A:A,use_fish!E:E),0),_xlfn.IFNA(LOOKUP(W151,use_fish!A:A,use_fish!E:E),0),)</f>
        <v>151</v>
      </c>
      <c r="I151">
        <f>SUM(_xlfn.IFNA(LOOKUP(Q151,use_fish!A:A,use_fish!I:I),0),_xlfn.IFNA(LOOKUP(R151,use_fish!A:A,use_fish!I:I),0),_xlfn.IFNA(LOOKUP(S151,use_fish!A:A,use_fish!I:I),0),_xlfn.IFNA(LOOKUP(T151,use_fish!A:A,use_fish!I:I),0),_xlfn.IFNA(LOOKUP(U151,use_fish!A:A,use_fish!I:I),0),_xlfn.IFNA(LOOKUP(V151,use_fish!A:A,use_fish!I:I),0),_xlfn.IFNA(LOOKUP(W151,use_fish!A:A,use_fish!I:I),0),)</f>
        <v>151</v>
      </c>
      <c r="J151" s="3">
        <f>SUM(_xlfn.IFNA(LOOKUP(Q151,use_fish!A:A,use_fish!K:K),0),_xlfn.IFNA(LOOKUP(R151,use_fish!A:A,use_fish!K:K),0),_xlfn.IFNA(LOOKUP(S151,use_fish!A:A,use_fish!K:K),0),_xlfn.IFNA(LOOKUP(T151,use_fish!A:A,use_fish!K:K),0),_xlfn.IFNA(LOOKUP(U151,use_fish!A:A,use_fish!K:K),0),_xlfn.IFNA(LOOKUP(V151,use_fish!A:A,use_fish!K:K),0),_xlfn.IFNA(LOOKUP(W151,use_fish!A:A,use_fish!K:K),0),)</f>
        <v>0</v>
      </c>
      <c r="Q151" s="13">
        <v>124</v>
      </c>
    </row>
    <row r="152" spans="1:17" x14ac:dyDescent="0.2">
      <c r="A152">
        <v>151</v>
      </c>
      <c r="B152">
        <v>1</v>
      </c>
      <c r="C152" t="s">
        <v>299</v>
      </c>
      <c r="E152" t="s">
        <v>336</v>
      </c>
      <c r="H152">
        <f>SUM(_xlfn.IFNA(LOOKUP(Q152,use_fish!A:A,use_fish!E:E),0),_xlfn.IFNA(LOOKUP(R152,use_fish!A:A,use_fish!E:E),0),_xlfn.IFNA(LOOKUP(S152,use_fish!A:A,use_fish!E:E),0),_xlfn.IFNA(LOOKUP(T152,use_fish!A:A,use_fish!E:E),0),_xlfn.IFNA(LOOKUP(U152,use_fish!A:A,use_fish!E:E),0),_xlfn.IFNA(LOOKUP(V152,use_fish!A:A,use_fish!E:E),0),_xlfn.IFNA(LOOKUP(W152,use_fish!A:A,use_fish!E:E),0),)</f>
        <v>200</v>
      </c>
      <c r="I152">
        <f>SUM(_xlfn.IFNA(LOOKUP(Q152,use_fish!A:A,use_fish!I:I),0),_xlfn.IFNA(LOOKUP(R152,use_fish!A:A,use_fish!I:I),0),_xlfn.IFNA(LOOKUP(S152,use_fish!A:A,use_fish!I:I),0),_xlfn.IFNA(LOOKUP(T152,use_fish!A:A,use_fish!I:I),0),_xlfn.IFNA(LOOKUP(U152,use_fish!A:A,use_fish!I:I),0),_xlfn.IFNA(LOOKUP(V152,use_fish!A:A,use_fish!I:I),0),_xlfn.IFNA(LOOKUP(W152,use_fish!A:A,use_fish!I:I),0),)</f>
        <v>200</v>
      </c>
      <c r="J152" s="3">
        <f>SUM(_xlfn.IFNA(LOOKUP(Q152,use_fish!A:A,use_fish!K:K),0),_xlfn.IFNA(LOOKUP(R152,use_fish!A:A,use_fish!K:K),0),_xlfn.IFNA(LOOKUP(S152,use_fish!A:A,use_fish!K:K),0),_xlfn.IFNA(LOOKUP(T152,use_fish!A:A,use_fish!K:K),0),_xlfn.IFNA(LOOKUP(U152,use_fish!A:A,use_fish!K:K),0),_xlfn.IFNA(LOOKUP(V152,use_fish!A:A,use_fish!K:K),0),_xlfn.IFNA(LOOKUP(W152,use_fish!A:A,use_fish!K:K),0),)</f>
        <v>0</v>
      </c>
      <c r="Q152" s="13">
        <v>125</v>
      </c>
    </row>
    <row r="153" spans="1:17" x14ac:dyDescent="0.2">
      <c r="A153">
        <v>152</v>
      </c>
      <c r="B153">
        <v>1</v>
      </c>
      <c r="C153" t="s">
        <v>300</v>
      </c>
      <c r="E153" t="s">
        <v>324</v>
      </c>
      <c r="H153">
        <f>SUM(_xlfn.IFNA(LOOKUP(Q153,use_fish!A:A,use_fish!E:E),0),_xlfn.IFNA(LOOKUP(R153,use_fish!A:A,use_fish!E:E),0),_xlfn.IFNA(LOOKUP(S153,use_fish!A:A,use_fish!E:E),0),_xlfn.IFNA(LOOKUP(T153,use_fish!A:A,use_fish!E:E),0),_xlfn.IFNA(LOOKUP(U153,use_fish!A:A,use_fish!E:E),0),_xlfn.IFNA(LOOKUP(V153,use_fish!A:A,use_fish!E:E),0),_xlfn.IFNA(LOOKUP(W153,use_fish!A:A,use_fish!E:E),0),)</f>
        <v>210</v>
      </c>
      <c r="I153">
        <f>SUM(_xlfn.IFNA(LOOKUP(Q153,use_fish!A:A,use_fish!I:I),0),_xlfn.IFNA(LOOKUP(R153,use_fish!A:A,use_fish!I:I),0),_xlfn.IFNA(LOOKUP(S153,use_fish!A:A,use_fish!I:I),0),_xlfn.IFNA(LOOKUP(T153,use_fish!A:A,use_fish!I:I),0),_xlfn.IFNA(LOOKUP(U153,use_fish!A:A,use_fish!I:I),0),_xlfn.IFNA(LOOKUP(V153,use_fish!A:A,use_fish!I:I),0),_xlfn.IFNA(LOOKUP(W153,use_fish!A:A,use_fish!I:I),0),)</f>
        <v>210</v>
      </c>
      <c r="J153" s="3">
        <f>SUM(_xlfn.IFNA(LOOKUP(Q153,use_fish!A:A,use_fish!K:K),0),_xlfn.IFNA(LOOKUP(R153,use_fish!A:A,use_fish!K:K),0),_xlfn.IFNA(LOOKUP(S153,use_fish!A:A,use_fish!K:K),0),_xlfn.IFNA(LOOKUP(T153,use_fish!A:A,use_fish!K:K),0),_xlfn.IFNA(LOOKUP(U153,use_fish!A:A,use_fish!K:K),0),_xlfn.IFNA(LOOKUP(V153,use_fish!A:A,use_fish!K:K),0),_xlfn.IFNA(LOOKUP(W153,use_fish!A:A,use_fish!K:K),0),)</f>
        <v>0</v>
      </c>
      <c r="Q153" s="13">
        <v>126</v>
      </c>
    </row>
    <row r="154" spans="1:17" x14ac:dyDescent="0.2">
      <c r="A154">
        <v>153</v>
      </c>
      <c r="B154">
        <v>1</v>
      </c>
      <c r="C154" t="s">
        <v>301</v>
      </c>
      <c r="E154" t="s">
        <v>324</v>
      </c>
      <c r="H154">
        <f>SUM(_xlfn.IFNA(LOOKUP(Q154,use_fish!A:A,use_fish!E:E),0),_xlfn.IFNA(LOOKUP(R154,use_fish!A:A,use_fish!E:E),0),_xlfn.IFNA(LOOKUP(S154,use_fish!A:A,use_fish!E:E),0),_xlfn.IFNA(LOOKUP(T154,use_fish!A:A,use_fish!E:E),0),_xlfn.IFNA(LOOKUP(U154,use_fish!A:A,use_fish!E:E),0),_xlfn.IFNA(LOOKUP(V154,use_fish!A:A,use_fish!E:E),0),_xlfn.IFNA(LOOKUP(W154,use_fish!A:A,use_fish!E:E),0),)</f>
        <v>220</v>
      </c>
      <c r="I154">
        <f>SUM(_xlfn.IFNA(LOOKUP(Q154,use_fish!A:A,use_fish!I:I),0),_xlfn.IFNA(LOOKUP(R154,use_fish!A:A,use_fish!I:I),0),_xlfn.IFNA(LOOKUP(S154,use_fish!A:A,use_fish!I:I),0),_xlfn.IFNA(LOOKUP(T154,use_fish!A:A,use_fish!I:I),0),_xlfn.IFNA(LOOKUP(U154,use_fish!A:A,use_fish!I:I),0),_xlfn.IFNA(LOOKUP(V154,use_fish!A:A,use_fish!I:I),0),_xlfn.IFNA(LOOKUP(W154,use_fish!A:A,use_fish!I:I),0),)</f>
        <v>220</v>
      </c>
      <c r="J154" s="3">
        <f>SUM(_xlfn.IFNA(LOOKUP(Q154,use_fish!A:A,use_fish!K:K),0),_xlfn.IFNA(LOOKUP(R154,use_fish!A:A,use_fish!K:K),0),_xlfn.IFNA(LOOKUP(S154,use_fish!A:A,use_fish!K:K),0),_xlfn.IFNA(LOOKUP(T154,use_fish!A:A,use_fish!K:K),0),_xlfn.IFNA(LOOKUP(U154,use_fish!A:A,use_fish!K:K),0),_xlfn.IFNA(LOOKUP(V154,use_fish!A:A,use_fish!K:K),0),_xlfn.IFNA(LOOKUP(W154,use_fish!A:A,use_fish!K:K),0),)</f>
        <v>0</v>
      </c>
      <c r="Q154" s="13">
        <v>127</v>
      </c>
    </row>
    <row r="155" spans="1:17" x14ac:dyDescent="0.2">
      <c r="A155">
        <v>154</v>
      </c>
      <c r="B155">
        <v>1</v>
      </c>
      <c r="C155" t="s">
        <v>302</v>
      </c>
      <c r="E155" t="s">
        <v>324</v>
      </c>
      <c r="H155">
        <f>SUM(_xlfn.IFNA(LOOKUP(Q155,use_fish!A:A,use_fish!E:E),0),_xlfn.IFNA(LOOKUP(R155,use_fish!A:A,use_fish!E:E),0),_xlfn.IFNA(LOOKUP(S155,use_fish!A:A,use_fish!E:E),0),_xlfn.IFNA(LOOKUP(T155,use_fish!A:A,use_fish!E:E),0),_xlfn.IFNA(LOOKUP(U155,use_fish!A:A,use_fish!E:E),0),_xlfn.IFNA(LOOKUP(V155,use_fish!A:A,use_fish!E:E),0),_xlfn.IFNA(LOOKUP(W155,use_fish!A:A,use_fish!E:E),0),)</f>
        <v>250</v>
      </c>
      <c r="I155">
        <f>SUM(_xlfn.IFNA(LOOKUP(Q155,use_fish!A:A,use_fish!I:I),0),_xlfn.IFNA(LOOKUP(R155,use_fish!A:A,use_fish!I:I),0),_xlfn.IFNA(LOOKUP(S155,use_fish!A:A,use_fish!I:I),0),_xlfn.IFNA(LOOKUP(T155,use_fish!A:A,use_fish!I:I),0),_xlfn.IFNA(LOOKUP(U155,use_fish!A:A,use_fish!I:I),0),_xlfn.IFNA(LOOKUP(V155,use_fish!A:A,use_fish!I:I),0),_xlfn.IFNA(LOOKUP(W155,use_fish!A:A,use_fish!I:I),0),)</f>
        <v>250</v>
      </c>
      <c r="J155" s="3">
        <f>SUM(_xlfn.IFNA(LOOKUP(Q155,use_fish!A:A,use_fish!K:K),0),_xlfn.IFNA(LOOKUP(R155,use_fish!A:A,use_fish!K:K),0),_xlfn.IFNA(LOOKUP(S155,use_fish!A:A,use_fish!K:K),0),_xlfn.IFNA(LOOKUP(T155,use_fish!A:A,use_fish!K:K),0),_xlfn.IFNA(LOOKUP(U155,use_fish!A:A,use_fish!K:K),0),_xlfn.IFNA(LOOKUP(V155,use_fish!A:A,use_fish!K:K),0),_xlfn.IFNA(LOOKUP(W155,use_fish!A:A,use_fish!K:K),0),)</f>
        <v>0</v>
      </c>
      <c r="Q155" s="13">
        <v>128</v>
      </c>
    </row>
    <row r="156" spans="1:17" x14ac:dyDescent="0.2">
      <c r="A156">
        <v>155</v>
      </c>
      <c r="B156">
        <v>1</v>
      </c>
      <c r="C156" t="s">
        <v>303</v>
      </c>
      <c r="E156" t="s">
        <v>324</v>
      </c>
      <c r="H156">
        <f>SUM(_xlfn.IFNA(LOOKUP(Q156,use_fish!A:A,use_fish!E:E),0),_xlfn.IFNA(LOOKUP(R156,use_fish!A:A,use_fish!E:E),0),_xlfn.IFNA(LOOKUP(S156,use_fish!A:A,use_fish!E:E),0),_xlfn.IFNA(LOOKUP(T156,use_fish!A:A,use_fish!E:E),0),_xlfn.IFNA(LOOKUP(U156,use_fish!A:A,use_fish!E:E),0),_xlfn.IFNA(LOOKUP(V156,use_fish!A:A,use_fish!E:E),0),_xlfn.IFNA(LOOKUP(W156,use_fish!A:A,use_fish!E:E),0),)</f>
        <v>83</v>
      </c>
      <c r="I156">
        <f>SUM(_xlfn.IFNA(LOOKUP(Q156,use_fish!A:A,use_fish!I:I),0),_xlfn.IFNA(LOOKUP(R156,use_fish!A:A,use_fish!I:I),0),_xlfn.IFNA(LOOKUP(S156,use_fish!A:A,use_fish!I:I),0),_xlfn.IFNA(LOOKUP(T156,use_fish!A:A,use_fish!I:I),0),_xlfn.IFNA(LOOKUP(U156,use_fish!A:A,use_fish!I:I),0),_xlfn.IFNA(LOOKUP(V156,use_fish!A:A,use_fish!I:I),0),_xlfn.IFNA(LOOKUP(W156,use_fish!A:A,use_fish!I:I),0),)</f>
        <v>83</v>
      </c>
      <c r="J156" s="3">
        <f>SUM(_xlfn.IFNA(LOOKUP(Q156,use_fish!A:A,use_fish!K:K),0),_xlfn.IFNA(LOOKUP(R156,use_fish!A:A,use_fish!K:K),0),_xlfn.IFNA(LOOKUP(S156,use_fish!A:A,use_fish!K:K),0),_xlfn.IFNA(LOOKUP(T156,use_fish!A:A,use_fish!K:K),0),_xlfn.IFNA(LOOKUP(U156,use_fish!A:A,use_fish!K:K),0),_xlfn.IFNA(LOOKUP(V156,use_fish!A:A,use_fish!K:K),0),_xlfn.IFNA(LOOKUP(W156,use_fish!A:A,use_fish!K:K),0),)</f>
        <v>0</v>
      </c>
      <c r="Q156" s="13">
        <v>129</v>
      </c>
    </row>
    <row r="157" spans="1:17" x14ac:dyDescent="0.2">
      <c r="A157">
        <v>156</v>
      </c>
      <c r="B157">
        <v>1</v>
      </c>
      <c r="C157" t="s">
        <v>304</v>
      </c>
      <c r="E157" t="s">
        <v>336</v>
      </c>
      <c r="H157">
        <f>SUM(_xlfn.IFNA(LOOKUP(Q157,use_fish!A:A,use_fish!E:E),0),_xlfn.IFNA(LOOKUP(R157,use_fish!A:A,use_fish!E:E),0),_xlfn.IFNA(LOOKUP(S157,use_fish!A:A,use_fish!E:E),0),_xlfn.IFNA(LOOKUP(T157,use_fish!A:A,use_fish!E:E),0),_xlfn.IFNA(LOOKUP(U157,use_fish!A:A,use_fish!E:E),0),_xlfn.IFNA(LOOKUP(V157,use_fish!A:A,use_fish!E:E),0),_xlfn.IFNA(LOOKUP(W157,use_fish!A:A,use_fish!E:E),0),)</f>
        <v>93</v>
      </c>
      <c r="I157">
        <f>SUM(_xlfn.IFNA(LOOKUP(Q157,use_fish!A:A,use_fish!I:I),0),_xlfn.IFNA(LOOKUP(R157,use_fish!A:A,use_fish!I:I),0),_xlfn.IFNA(LOOKUP(S157,use_fish!A:A,use_fish!I:I),0),_xlfn.IFNA(LOOKUP(T157,use_fish!A:A,use_fish!I:I),0),_xlfn.IFNA(LOOKUP(U157,use_fish!A:A,use_fish!I:I),0),_xlfn.IFNA(LOOKUP(V157,use_fish!A:A,use_fish!I:I),0),_xlfn.IFNA(LOOKUP(W157,use_fish!A:A,use_fish!I:I),0),)</f>
        <v>93</v>
      </c>
      <c r="J157" s="3">
        <f>SUM(_xlfn.IFNA(LOOKUP(Q157,use_fish!A:A,use_fish!K:K),0),_xlfn.IFNA(LOOKUP(R157,use_fish!A:A,use_fish!K:K),0),_xlfn.IFNA(LOOKUP(S157,use_fish!A:A,use_fish!K:K),0),_xlfn.IFNA(LOOKUP(T157,use_fish!A:A,use_fish!K:K),0),_xlfn.IFNA(LOOKUP(U157,use_fish!A:A,use_fish!K:K),0),_xlfn.IFNA(LOOKUP(V157,use_fish!A:A,use_fish!K:K),0),_xlfn.IFNA(LOOKUP(W157,use_fish!A:A,use_fish!K:K),0),)</f>
        <v>0</v>
      </c>
      <c r="Q157" s="13">
        <v>130</v>
      </c>
    </row>
    <row r="158" spans="1:17" x14ac:dyDescent="0.2">
      <c r="A158">
        <v>157</v>
      </c>
      <c r="B158">
        <v>1</v>
      </c>
      <c r="C158" t="s">
        <v>305</v>
      </c>
      <c r="E158" t="s">
        <v>324</v>
      </c>
      <c r="H158">
        <f>SUM(_xlfn.IFNA(LOOKUP(Q158,use_fish!A:A,use_fish!E:E),0),_xlfn.IFNA(LOOKUP(R158,use_fish!A:A,use_fish!E:E),0),_xlfn.IFNA(LOOKUP(S158,use_fish!A:A,use_fish!E:E),0),_xlfn.IFNA(LOOKUP(T158,use_fish!A:A,use_fish!E:E),0),_xlfn.IFNA(LOOKUP(U158,use_fish!A:A,use_fish!E:E),0),_xlfn.IFNA(LOOKUP(V158,use_fish!A:A,use_fish!E:E),0),_xlfn.IFNA(LOOKUP(W158,use_fish!A:A,use_fish!E:E),0),)</f>
        <v>103</v>
      </c>
      <c r="I158">
        <f>SUM(_xlfn.IFNA(LOOKUP(Q158,use_fish!A:A,use_fish!I:I),0),_xlfn.IFNA(LOOKUP(R158,use_fish!A:A,use_fish!I:I),0),_xlfn.IFNA(LOOKUP(S158,use_fish!A:A,use_fish!I:I),0),_xlfn.IFNA(LOOKUP(T158,use_fish!A:A,use_fish!I:I),0),_xlfn.IFNA(LOOKUP(U158,use_fish!A:A,use_fish!I:I),0),_xlfn.IFNA(LOOKUP(V158,use_fish!A:A,use_fish!I:I),0),_xlfn.IFNA(LOOKUP(W158,use_fish!A:A,use_fish!I:I),0),)</f>
        <v>103</v>
      </c>
      <c r="J158" s="3">
        <f>SUM(_xlfn.IFNA(LOOKUP(Q158,use_fish!A:A,use_fish!K:K),0),_xlfn.IFNA(LOOKUP(R158,use_fish!A:A,use_fish!K:K),0),_xlfn.IFNA(LOOKUP(S158,use_fish!A:A,use_fish!K:K),0),_xlfn.IFNA(LOOKUP(T158,use_fish!A:A,use_fish!K:K),0),_xlfn.IFNA(LOOKUP(U158,use_fish!A:A,use_fish!K:K),0),_xlfn.IFNA(LOOKUP(V158,use_fish!A:A,use_fish!K:K),0),_xlfn.IFNA(LOOKUP(W158,use_fish!A:A,use_fish!K:K),0),)</f>
        <v>0</v>
      </c>
      <c r="Q158" s="13">
        <v>131</v>
      </c>
    </row>
    <row r="159" spans="1:17" x14ac:dyDescent="0.2">
      <c r="A159">
        <v>158</v>
      </c>
      <c r="B159">
        <v>1</v>
      </c>
      <c r="C159" t="s">
        <v>306</v>
      </c>
      <c r="E159" t="s">
        <v>324</v>
      </c>
      <c r="H159">
        <f>SUM(_xlfn.IFNA(LOOKUP(Q159,use_fish!A:A,use_fish!E:E),0),_xlfn.IFNA(LOOKUP(R159,use_fish!A:A,use_fish!E:E),0),_xlfn.IFNA(LOOKUP(S159,use_fish!A:A,use_fish!E:E),0),_xlfn.IFNA(LOOKUP(T159,use_fish!A:A,use_fish!E:E),0),_xlfn.IFNA(LOOKUP(U159,use_fish!A:A,use_fish!E:E),0),_xlfn.IFNA(LOOKUP(V159,use_fish!A:A,use_fish!E:E),0),_xlfn.IFNA(LOOKUP(W159,use_fish!A:A,use_fish!E:E),0),)</f>
        <v>113</v>
      </c>
      <c r="I159">
        <f>SUM(_xlfn.IFNA(LOOKUP(Q159,use_fish!A:A,use_fish!I:I),0),_xlfn.IFNA(LOOKUP(R159,use_fish!A:A,use_fish!I:I),0),_xlfn.IFNA(LOOKUP(S159,use_fish!A:A,use_fish!I:I),0),_xlfn.IFNA(LOOKUP(T159,use_fish!A:A,use_fish!I:I),0),_xlfn.IFNA(LOOKUP(U159,use_fish!A:A,use_fish!I:I),0),_xlfn.IFNA(LOOKUP(V159,use_fish!A:A,use_fish!I:I),0),_xlfn.IFNA(LOOKUP(W159,use_fish!A:A,use_fish!I:I),0),)</f>
        <v>113</v>
      </c>
      <c r="J159" s="3">
        <f>SUM(_xlfn.IFNA(LOOKUP(Q159,use_fish!A:A,use_fish!K:K),0),_xlfn.IFNA(LOOKUP(R159,use_fish!A:A,use_fish!K:K),0),_xlfn.IFNA(LOOKUP(S159,use_fish!A:A,use_fish!K:K),0),_xlfn.IFNA(LOOKUP(T159,use_fish!A:A,use_fish!K:K),0),_xlfn.IFNA(LOOKUP(U159,use_fish!A:A,use_fish!K:K),0),_xlfn.IFNA(LOOKUP(V159,use_fish!A:A,use_fish!K:K),0),_xlfn.IFNA(LOOKUP(W159,use_fish!A:A,use_fish!K:K),0),)</f>
        <v>0</v>
      </c>
      <c r="Q159" s="13">
        <v>132</v>
      </c>
    </row>
    <row r="160" spans="1:17" x14ac:dyDescent="0.2">
      <c r="A160">
        <v>159</v>
      </c>
      <c r="B160">
        <v>1</v>
      </c>
      <c r="C160" t="s">
        <v>307</v>
      </c>
      <c r="E160" t="s">
        <v>336</v>
      </c>
      <c r="H160">
        <f>SUM(_xlfn.IFNA(LOOKUP(Q160,use_fish!A:A,use_fish!E:E),0),_xlfn.IFNA(LOOKUP(R160,use_fish!A:A,use_fish!E:E),0),_xlfn.IFNA(LOOKUP(S160,use_fish!A:A,use_fish!E:E),0),_xlfn.IFNA(LOOKUP(T160,use_fish!A:A,use_fish!E:E),0),_xlfn.IFNA(LOOKUP(U160,use_fish!A:A,use_fish!E:E),0),_xlfn.IFNA(LOOKUP(V160,use_fish!A:A,use_fish!E:E),0),_xlfn.IFNA(LOOKUP(W160,use_fish!A:A,use_fish!E:E),0),)</f>
        <v>123</v>
      </c>
      <c r="I160">
        <f>SUM(_xlfn.IFNA(LOOKUP(Q160,use_fish!A:A,use_fish!I:I),0),_xlfn.IFNA(LOOKUP(R160,use_fish!A:A,use_fish!I:I),0),_xlfn.IFNA(LOOKUP(S160,use_fish!A:A,use_fish!I:I),0),_xlfn.IFNA(LOOKUP(T160,use_fish!A:A,use_fish!I:I),0),_xlfn.IFNA(LOOKUP(U160,use_fish!A:A,use_fish!I:I),0),_xlfn.IFNA(LOOKUP(V160,use_fish!A:A,use_fish!I:I),0),_xlfn.IFNA(LOOKUP(W160,use_fish!A:A,use_fish!I:I),0),)</f>
        <v>123</v>
      </c>
      <c r="J160" s="3">
        <f>SUM(_xlfn.IFNA(LOOKUP(Q160,use_fish!A:A,use_fish!K:K),0),_xlfn.IFNA(LOOKUP(R160,use_fish!A:A,use_fish!K:K),0),_xlfn.IFNA(LOOKUP(S160,use_fish!A:A,use_fish!K:K),0),_xlfn.IFNA(LOOKUP(T160,use_fish!A:A,use_fish!K:K),0),_xlfn.IFNA(LOOKUP(U160,use_fish!A:A,use_fish!K:K),0),_xlfn.IFNA(LOOKUP(V160,use_fish!A:A,use_fish!K:K),0),_xlfn.IFNA(LOOKUP(W160,use_fish!A:A,use_fish!K:K),0),)</f>
        <v>0</v>
      </c>
      <c r="Q160" s="13">
        <v>133</v>
      </c>
    </row>
    <row r="161" spans="1:17" x14ac:dyDescent="0.2">
      <c r="A161">
        <v>160</v>
      </c>
      <c r="B161">
        <v>1</v>
      </c>
      <c r="C161" t="s">
        <v>308</v>
      </c>
      <c r="E161" t="s">
        <v>324</v>
      </c>
      <c r="H161">
        <f>SUM(_xlfn.IFNA(LOOKUP(Q161,use_fish!A:A,use_fish!E:E),0),_xlfn.IFNA(LOOKUP(R161,use_fish!A:A,use_fish!E:E),0),_xlfn.IFNA(LOOKUP(S161,use_fish!A:A,use_fish!E:E),0),_xlfn.IFNA(LOOKUP(T161,use_fish!A:A,use_fish!E:E),0),_xlfn.IFNA(LOOKUP(U161,use_fish!A:A,use_fish!E:E),0),_xlfn.IFNA(LOOKUP(V161,use_fish!A:A,use_fish!E:E),0),_xlfn.IFNA(LOOKUP(W161,use_fish!A:A,use_fish!E:E),0),)</f>
        <v>133</v>
      </c>
      <c r="I161">
        <f>SUM(_xlfn.IFNA(LOOKUP(Q161,use_fish!A:A,use_fish!I:I),0),_xlfn.IFNA(LOOKUP(R161,use_fish!A:A,use_fish!I:I),0),_xlfn.IFNA(LOOKUP(S161,use_fish!A:A,use_fish!I:I),0),_xlfn.IFNA(LOOKUP(T161,use_fish!A:A,use_fish!I:I),0),_xlfn.IFNA(LOOKUP(U161,use_fish!A:A,use_fish!I:I),0),_xlfn.IFNA(LOOKUP(V161,use_fish!A:A,use_fish!I:I),0),_xlfn.IFNA(LOOKUP(W161,use_fish!A:A,use_fish!I:I),0),)</f>
        <v>133</v>
      </c>
      <c r="J161" s="3">
        <f>SUM(_xlfn.IFNA(LOOKUP(Q161,use_fish!A:A,use_fish!K:K),0),_xlfn.IFNA(LOOKUP(R161,use_fish!A:A,use_fish!K:K),0),_xlfn.IFNA(LOOKUP(S161,use_fish!A:A,use_fish!K:K),0),_xlfn.IFNA(LOOKUP(T161,use_fish!A:A,use_fish!K:K),0),_xlfn.IFNA(LOOKUP(U161,use_fish!A:A,use_fish!K:K),0),_xlfn.IFNA(LOOKUP(V161,use_fish!A:A,use_fish!K:K),0),_xlfn.IFNA(LOOKUP(W161,use_fish!A:A,use_fish!K:K),0),)</f>
        <v>0</v>
      </c>
      <c r="Q161" s="13">
        <v>134</v>
      </c>
    </row>
    <row r="162" spans="1:17" x14ac:dyDescent="0.2">
      <c r="A162">
        <v>161</v>
      </c>
      <c r="B162">
        <v>1</v>
      </c>
      <c r="C162" t="s">
        <v>309</v>
      </c>
      <c r="E162" t="s">
        <v>324</v>
      </c>
      <c r="H162">
        <f>SUM(_xlfn.IFNA(LOOKUP(Q162,use_fish!A:A,use_fish!E:E),0),_xlfn.IFNA(LOOKUP(R162,use_fish!A:A,use_fish!E:E),0),_xlfn.IFNA(LOOKUP(S162,use_fish!A:A,use_fish!E:E),0),_xlfn.IFNA(LOOKUP(T162,use_fish!A:A,use_fish!E:E),0),_xlfn.IFNA(LOOKUP(U162,use_fish!A:A,use_fish!E:E),0),_xlfn.IFNA(LOOKUP(V162,use_fish!A:A,use_fish!E:E),0),_xlfn.IFNA(LOOKUP(W162,use_fish!A:A,use_fish!E:E),0),)</f>
        <v>163</v>
      </c>
      <c r="I162">
        <f>SUM(_xlfn.IFNA(LOOKUP(Q162,use_fish!A:A,use_fish!I:I),0),_xlfn.IFNA(LOOKUP(R162,use_fish!A:A,use_fish!I:I),0),_xlfn.IFNA(LOOKUP(S162,use_fish!A:A,use_fish!I:I),0),_xlfn.IFNA(LOOKUP(T162,use_fish!A:A,use_fish!I:I),0),_xlfn.IFNA(LOOKUP(U162,use_fish!A:A,use_fish!I:I),0),_xlfn.IFNA(LOOKUP(V162,use_fish!A:A,use_fish!I:I),0),_xlfn.IFNA(LOOKUP(W162,use_fish!A:A,use_fish!I:I),0),)</f>
        <v>163</v>
      </c>
      <c r="J162" s="3">
        <f>SUM(_xlfn.IFNA(LOOKUP(Q162,use_fish!A:A,use_fish!K:K),0),_xlfn.IFNA(LOOKUP(R162,use_fish!A:A,use_fish!K:K),0),_xlfn.IFNA(LOOKUP(S162,use_fish!A:A,use_fish!K:K),0),_xlfn.IFNA(LOOKUP(T162,use_fish!A:A,use_fish!K:K),0),_xlfn.IFNA(LOOKUP(U162,use_fish!A:A,use_fish!K:K),0),_xlfn.IFNA(LOOKUP(V162,use_fish!A:A,use_fish!K:K),0),_xlfn.IFNA(LOOKUP(W162,use_fish!A:A,use_fish!K:K),0),)</f>
        <v>0</v>
      </c>
      <c r="Q162" s="13">
        <v>135</v>
      </c>
    </row>
    <row r="163" spans="1:17" x14ac:dyDescent="0.2">
      <c r="A163">
        <v>162</v>
      </c>
      <c r="B163">
        <v>1</v>
      </c>
      <c r="C163" t="s">
        <v>310</v>
      </c>
      <c r="H163">
        <f>SUM(_xlfn.IFNA(LOOKUP(Q163,use_fish!A:A,use_fish!E:E),0),_xlfn.IFNA(LOOKUP(R163,use_fish!A:A,use_fish!E:E),0),_xlfn.IFNA(LOOKUP(S163,use_fish!A:A,use_fish!E:E),0),_xlfn.IFNA(LOOKUP(T163,use_fish!A:A,use_fish!E:E),0),_xlfn.IFNA(LOOKUP(U163,use_fish!A:A,use_fish!E:E),0),_xlfn.IFNA(LOOKUP(V163,use_fish!A:A,use_fish!E:E),0),_xlfn.IFNA(LOOKUP(W163,use_fish!A:A,use_fish!E:E),0),)</f>
        <v>40</v>
      </c>
      <c r="I163">
        <f>SUM(_xlfn.IFNA(LOOKUP(Q163,use_fish!A:A,use_fish!I:I),0),_xlfn.IFNA(LOOKUP(R163,use_fish!A:A,use_fish!I:I),0),_xlfn.IFNA(LOOKUP(S163,use_fish!A:A,use_fish!I:I),0),_xlfn.IFNA(LOOKUP(T163,use_fish!A:A,use_fish!I:I),0),_xlfn.IFNA(LOOKUP(U163,use_fish!A:A,use_fish!I:I),0),_xlfn.IFNA(LOOKUP(V163,use_fish!A:A,use_fish!I:I),0),_xlfn.IFNA(LOOKUP(W163,use_fish!A:A,use_fish!I:I),0),)</f>
        <v>40</v>
      </c>
      <c r="J163" s="3">
        <f>SUM(_xlfn.IFNA(LOOKUP(Q163,use_fish!A:A,use_fish!K:K),0),_xlfn.IFNA(LOOKUP(R163,use_fish!A:A,use_fish!K:K),0),_xlfn.IFNA(LOOKUP(S163,use_fish!A:A,use_fish!K:K),0),_xlfn.IFNA(LOOKUP(T163,use_fish!A:A,use_fish!K:K),0),_xlfn.IFNA(LOOKUP(U163,use_fish!A:A,use_fish!K:K),0),_xlfn.IFNA(LOOKUP(V163,use_fish!A:A,use_fish!K:K),0),_xlfn.IFNA(LOOKUP(W163,use_fish!A:A,use_fish!K:K),0),)</f>
        <v>0</v>
      </c>
      <c r="Q163" s="13">
        <v>136</v>
      </c>
    </row>
    <row r="164" spans="1:17" x14ac:dyDescent="0.2">
      <c r="A164">
        <v>163</v>
      </c>
      <c r="B164">
        <v>1</v>
      </c>
      <c r="C164" t="s">
        <v>311</v>
      </c>
      <c r="H164">
        <f>SUM(_xlfn.IFNA(LOOKUP(Q164,use_fish!A:A,use_fish!E:E),0),_xlfn.IFNA(LOOKUP(R164,use_fish!A:A,use_fish!E:E),0),_xlfn.IFNA(LOOKUP(S164,use_fish!A:A,use_fish!E:E),0),_xlfn.IFNA(LOOKUP(T164,use_fish!A:A,use_fish!E:E),0),_xlfn.IFNA(LOOKUP(U164,use_fish!A:A,use_fish!E:E),0),_xlfn.IFNA(LOOKUP(V164,use_fish!A:A,use_fish!E:E),0),_xlfn.IFNA(LOOKUP(W164,use_fish!A:A,use_fish!E:E),0),)</f>
        <v>50</v>
      </c>
      <c r="I164">
        <f>SUM(_xlfn.IFNA(LOOKUP(Q164,use_fish!A:A,use_fish!I:I),0),_xlfn.IFNA(LOOKUP(R164,use_fish!A:A,use_fish!I:I),0),_xlfn.IFNA(LOOKUP(S164,use_fish!A:A,use_fish!I:I),0),_xlfn.IFNA(LOOKUP(T164,use_fish!A:A,use_fish!I:I),0),_xlfn.IFNA(LOOKUP(U164,use_fish!A:A,use_fish!I:I),0),_xlfn.IFNA(LOOKUP(V164,use_fish!A:A,use_fish!I:I),0),_xlfn.IFNA(LOOKUP(W164,use_fish!A:A,use_fish!I:I),0),)</f>
        <v>50</v>
      </c>
      <c r="J164" s="3">
        <f>SUM(_xlfn.IFNA(LOOKUP(Q164,use_fish!A:A,use_fish!K:K),0),_xlfn.IFNA(LOOKUP(R164,use_fish!A:A,use_fish!K:K),0),_xlfn.IFNA(LOOKUP(S164,use_fish!A:A,use_fish!K:K),0),_xlfn.IFNA(LOOKUP(T164,use_fish!A:A,use_fish!K:K),0),_xlfn.IFNA(LOOKUP(U164,use_fish!A:A,use_fish!K:K),0),_xlfn.IFNA(LOOKUP(V164,use_fish!A:A,use_fish!K:K),0),_xlfn.IFNA(LOOKUP(W164,use_fish!A:A,use_fish!K:K),0),)</f>
        <v>0</v>
      </c>
      <c r="Q164" s="13">
        <v>137</v>
      </c>
    </row>
    <row r="165" spans="1:17" x14ac:dyDescent="0.2">
      <c r="A165">
        <v>164</v>
      </c>
      <c r="B165">
        <v>1</v>
      </c>
      <c r="C165" t="s">
        <v>312</v>
      </c>
      <c r="H165">
        <f>SUM(_xlfn.IFNA(LOOKUP(Q165,use_fish!A:A,use_fish!E:E),0),_xlfn.IFNA(LOOKUP(R165,use_fish!A:A,use_fish!E:E),0),_xlfn.IFNA(LOOKUP(S165,use_fish!A:A,use_fish!E:E),0),_xlfn.IFNA(LOOKUP(T165,use_fish!A:A,use_fish!E:E),0),_xlfn.IFNA(LOOKUP(U165,use_fish!A:A,use_fish!E:E),0),_xlfn.IFNA(LOOKUP(V165,use_fish!A:A,use_fish!E:E),0),_xlfn.IFNA(LOOKUP(W165,use_fish!A:A,use_fish!E:E),0),)</f>
        <v>60</v>
      </c>
      <c r="I165">
        <f>SUM(_xlfn.IFNA(LOOKUP(Q165,use_fish!A:A,use_fish!I:I),0),_xlfn.IFNA(LOOKUP(R165,use_fish!A:A,use_fish!I:I),0),_xlfn.IFNA(LOOKUP(S165,use_fish!A:A,use_fish!I:I),0),_xlfn.IFNA(LOOKUP(T165,use_fish!A:A,use_fish!I:I),0),_xlfn.IFNA(LOOKUP(U165,use_fish!A:A,use_fish!I:I),0),_xlfn.IFNA(LOOKUP(V165,use_fish!A:A,use_fish!I:I),0),_xlfn.IFNA(LOOKUP(W165,use_fish!A:A,use_fish!I:I),0),)</f>
        <v>60</v>
      </c>
      <c r="J165" s="3">
        <f>SUM(_xlfn.IFNA(LOOKUP(Q165,use_fish!A:A,use_fish!K:K),0),_xlfn.IFNA(LOOKUP(R165,use_fish!A:A,use_fish!K:K),0),_xlfn.IFNA(LOOKUP(S165,use_fish!A:A,use_fish!K:K),0),_xlfn.IFNA(LOOKUP(T165,use_fish!A:A,use_fish!K:K),0),_xlfn.IFNA(LOOKUP(U165,use_fish!A:A,use_fish!K:K),0),_xlfn.IFNA(LOOKUP(V165,use_fish!A:A,use_fish!K:K),0),_xlfn.IFNA(LOOKUP(W165,use_fish!A:A,use_fish!K:K),0),)</f>
        <v>0</v>
      </c>
      <c r="Q165" s="13">
        <v>138</v>
      </c>
    </row>
    <row r="166" spans="1:17" x14ac:dyDescent="0.2">
      <c r="A166">
        <v>165</v>
      </c>
      <c r="B166">
        <v>1</v>
      </c>
      <c r="C166" t="s">
        <v>313</v>
      </c>
      <c r="H166">
        <f>SUM(_xlfn.IFNA(LOOKUP(Q166,use_fish!A:A,use_fish!E:E),0),_xlfn.IFNA(LOOKUP(R166,use_fish!A:A,use_fish!E:E),0),_xlfn.IFNA(LOOKUP(S166,use_fish!A:A,use_fish!E:E),0),_xlfn.IFNA(LOOKUP(T166,use_fish!A:A,use_fish!E:E),0),_xlfn.IFNA(LOOKUP(U166,use_fish!A:A,use_fish!E:E),0),_xlfn.IFNA(LOOKUP(V166,use_fish!A:A,use_fish!E:E),0),_xlfn.IFNA(LOOKUP(W166,use_fish!A:A,use_fish!E:E),0),)</f>
        <v>70</v>
      </c>
      <c r="I166">
        <f>SUM(_xlfn.IFNA(LOOKUP(Q166,use_fish!A:A,use_fish!I:I),0),_xlfn.IFNA(LOOKUP(R166,use_fish!A:A,use_fish!I:I),0),_xlfn.IFNA(LOOKUP(S166,use_fish!A:A,use_fish!I:I),0),_xlfn.IFNA(LOOKUP(T166,use_fish!A:A,use_fish!I:I),0),_xlfn.IFNA(LOOKUP(U166,use_fish!A:A,use_fish!I:I),0),_xlfn.IFNA(LOOKUP(V166,use_fish!A:A,use_fish!I:I),0),_xlfn.IFNA(LOOKUP(W166,use_fish!A:A,use_fish!I:I),0),)</f>
        <v>70</v>
      </c>
      <c r="J166" s="3">
        <f>SUM(_xlfn.IFNA(LOOKUP(Q166,use_fish!A:A,use_fish!K:K),0),_xlfn.IFNA(LOOKUP(R166,use_fish!A:A,use_fish!K:K),0),_xlfn.IFNA(LOOKUP(S166,use_fish!A:A,use_fish!K:K),0),_xlfn.IFNA(LOOKUP(T166,use_fish!A:A,use_fish!K:K),0),_xlfn.IFNA(LOOKUP(U166,use_fish!A:A,use_fish!K:K),0),_xlfn.IFNA(LOOKUP(V166,use_fish!A:A,use_fish!K:K),0),_xlfn.IFNA(LOOKUP(W166,use_fish!A:A,use_fish!K:K),0),)</f>
        <v>0</v>
      </c>
      <c r="Q166" s="13">
        <v>139</v>
      </c>
    </row>
    <row r="167" spans="1:17" x14ac:dyDescent="0.2">
      <c r="A167">
        <v>166</v>
      </c>
      <c r="B167">
        <v>1</v>
      </c>
      <c r="C167" t="s">
        <v>314</v>
      </c>
      <c r="H167">
        <f>SUM(_xlfn.IFNA(LOOKUP(Q167,use_fish!A:A,use_fish!E:E),0),_xlfn.IFNA(LOOKUP(R167,use_fish!A:A,use_fish!E:E),0),_xlfn.IFNA(LOOKUP(S167,use_fish!A:A,use_fish!E:E),0),_xlfn.IFNA(LOOKUP(T167,use_fish!A:A,use_fish!E:E),0),_xlfn.IFNA(LOOKUP(U167,use_fish!A:A,use_fish!E:E),0),_xlfn.IFNA(LOOKUP(V167,use_fish!A:A,use_fish!E:E),0),_xlfn.IFNA(LOOKUP(W167,use_fish!A:A,use_fish!E:E),0),)</f>
        <v>100</v>
      </c>
      <c r="I167">
        <f>SUM(_xlfn.IFNA(LOOKUP(Q167,use_fish!A:A,use_fish!I:I),0),_xlfn.IFNA(LOOKUP(R167,use_fish!A:A,use_fish!I:I),0),_xlfn.IFNA(LOOKUP(S167,use_fish!A:A,use_fish!I:I),0),_xlfn.IFNA(LOOKUP(T167,use_fish!A:A,use_fish!I:I),0),_xlfn.IFNA(LOOKUP(U167,use_fish!A:A,use_fish!I:I),0),_xlfn.IFNA(LOOKUP(V167,use_fish!A:A,use_fish!I:I),0),_xlfn.IFNA(LOOKUP(W167,use_fish!A:A,use_fish!I:I),0),)</f>
        <v>100</v>
      </c>
      <c r="J167" s="3">
        <f>SUM(_xlfn.IFNA(LOOKUP(Q167,use_fish!A:A,use_fish!K:K),0),_xlfn.IFNA(LOOKUP(R167,use_fish!A:A,use_fish!K:K),0),_xlfn.IFNA(LOOKUP(S167,use_fish!A:A,use_fish!K:K),0),_xlfn.IFNA(LOOKUP(T167,use_fish!A:A,use_fish!K:K),0),_xlfn.IFNA(LOOKUP(U167,use_fish!A:A,use_fish!K:K),0),_xlfn.IFNA(LOOKUP(V167,use_fish!A:A,use_fish!K:K),0),_xlfn.IFNA(LOOKUP(W167,use_fish!A:A,use_fish!K:K),0),)</f>
        <v>0</v>
      </c>
      <c r="Q167" s="13">
        <v>140</v>
      </c>
    </row>
    <row r="168" spans="1:17" x14ac:dyDescent="0.2">
      <c r="A168">
        <v>167</v>
      </c>
      <c r="B168">
        <v>1</v>
      </c>
      <c r="C168" t="s">
        <v>315</v>
      </c>
      <c r="H168">
        <f>SUM(_xlfn.IFNA(LOOKUP(Q168,use_fish!A:A,use_fish!E:E),0),_xlfn.IFNA(LOOKUP(R168,use_fish!A:A,use_fish!E:E),0),_xlfn.IFNA(LOOKUP(S168,use_fish!A:A,use_fish!E:E),0),_xlfn.IFNA(LOOKUP(T168,use_fish!A:A,use_fish!E:E),0),_xlfn.IFNA(LOOKUP(U168,use_fish!A:A,use_fish!E:E),0),_xlfn.IFNA(LOOKUP(V168,use_fish!A:A,use_fish!E:E),0),_xlfn.IFNA(LOOKUP(W168,use_fish!A:A,use_fish!E:E),0),)</f>
        <v>75</v>
      </c>
      <c r="I168">
        <f>SUM(_xlfn.IFNA(LOOKUP(Q168,use_fish!A:A,use_fish!I:I),0),_xlfn.IFNA(LOOKUP(R168,use_fish!A:A,use_fish!I:I),0),_xlfn.IFNA(LOOKUP(S168,use_fish!A:A,use_fish!I:I),0),_xlfn.IFNA(LOOKUP(T168,use_fish!A:A,use_fish!I:I),0),_xlfn.IFNA(LOOKUP(U168,use_fish!A:A,use_fish!I:I),0),_xlfn.IFNA(LOOKUP(V168,use_fish!A:A,use_fish!I:I),0),_xlfn.IFNA(LOOKUP(W168,use_fish!A:A,use_fish!I:I),0),)</f>
        <v>75</v>
      </c>
      <c r="J168" s="3">
        <f>SUM(_xlfn.IFNA(LOOKUP(Q168,use_fish!A:A,use_fish!K:K),0),_xlfn.IFNA(LOOKUP(R168,use_fish!A:A,use_fish!K:K),0),_xlfn.IFNA(LOOKUP(S168,use_fish!A:A,use_fish!K:K),0),_xlfn.IFNA(LOOKUP(T168,use_fish!A:A,use_fish!K:K),0),_xlfn.IFNA(LOOKUP(U168,use_fish!A:A,use_fish!K:K),0),_xlfn.IFNA(LOOKUP(V168,use_fish!A:A,use_fish!K:K),0),_xlfn.IFNA(LOOKUP(W168,use_fish!A:A,use_fish!K:K),0),)</f>
        <v>0</v>
      </c>
      <c r="Q168" s="13">
        <v>141</v>
      </c>
    </row>
    <row r="169" spans="1:17" x14ac:dyDescent="0.2">
      <c r="A169">
        <v>168</v>
      </c>
      <c r="B169">
        <v>1</v>
      </c>
      <c r="C169" t="s">
        <v>316</v>
      </c>
      <c r="H169">
        <f>SUM(_xlfn.IFNA(LOOKUP(Q169,use_fish!A:A,use_fish!E:E),0),_xlfn.IFNA(LOOKUP(R169,use_fish!A:A,use_fish!E:E),0),_xlfn.IFNA(LOOKUP(S169,use_fish!A:A,use_fish!E:E),0),_xlfn.IFNA(LOOKUP(T169,use_fish!A:A,use_fish!E:E),0),_xlfn.IFNA(LOOKUP(U169,use_fish!A:A,use_fish!E:E),0),_xlfn.IFNA(LOOKUP(V169,use_fish!A:A,use_fish!E:E),0),_xlfn.IFNA(LOOKUP(W169,use_fish!A:A,use_fish!E:E),0),)</f>
        <v>175</v>
      </c>
      <c r="I169">
        <f>SUM(_xlfn.IFNA(LOOKUP(Q169,use_fish!A:A,use_fish!I:I),0),_xlfn.IFNA(LOOKUP(R169,use_fish!A:A,use_fish!I:I),0),_xlfn.IFNA(LOOKUP(S169,use_fish!A:A,use_fish!I:I),0),_xlfn.IFNA(LOOKUP(T169,use_fish!A:A,use_fish!I:I),0),_xlfn.IFNA(LOOKUP(U169,use_fish!A:A,use_fish!I:I),0),_xlfn.IFNA(LOOKUP(V169,use_fish!A:A,use_fish!I:I),0),_xlfn.IFNA(LOOKUP(W169,use_fish!A:A,use_fish!I:I),0),)</f>
        <v>175</v>
      </c>
      <c r="J169" s="3">
        <f>SUM(_xlfn.IFNA(LOOKUP(Q169,use_fish!A:A,use_fish!K:K),0),_xlfn.IFNA(LOOKUP(R169,use_fish!A:A,use_fish!K:K),0),_xlfn.IFNA(LOOKUP(S169,use_fish!A:A,use_fish!K:K),0),_xlfn.IFNA(LOOKUP(T169,use_fish!A:A,use_fish!K:K),0),_xlfn.IFNA(LOOKUP(U169,use_fish!A:A,use_fish!K:K),0),_xlfn.IFNA(LOOKUP(V169,use_fish!A:A,use_fish!K:K),0),_xlfn.IFNA(LOOKUP(W169,use_fish!A:A,use_fish!K:K),0),)</f>
        <v>0</v>
      </c>
      <c r="Q169" s="13">
        <v>142</v>
      </c>
    </row>
    <row r="170" spans="1:17" x14ac:dyDescent="0.2">
      <c r="A170">
        <v>169</v>
      </c>
      <c r="B170">
        <v>1</v>
      </c>
      <c r="C170" t="s">
        <v>317</v>
      </c>
      <c r="H170">
        <f>SUM(_xlfn.IFNA(LOOKUP(Q170,use_fish!A:A,use_fish!E:E),0),_xlfn.IFNA(LOOKUP(R170,use_fish!A:A,use_fish!E:E),0),_xlfn.IFNA(LOOKUP(S170,use_fish!A:A,use_fish!E:E),0),_xlfn.IFNA(LOOKUP(T170,use_fish!A:A,use_fish!E:E),0),_xlfn.IFNA(LOOKUP(U170,use_fish!A:A,use_fish!E:E),0),_xlfn.IFNA(LOOKUP(V170,use_fish!A:A,use_fish!E:E),0),_xlfn.IFNA(LOOKUP(W170,use_fish!A:A,use_fish!E:E),0),)</f>
        <v>275</v>
      </c>
      <c r="I170">
        <f>SUM(_xlfn.IFNA(LOOKUP(Q170,use_fish!A:A,use_fish!I:I),0),_xlfn.IFNA(LOOKUP(R170,use_fish!A:A,use_fish!I:I),0),_xlfn.IFNA(LOOKUP(S170,use_fish!A:A,use_fish!I:I),0),_xlfn.IFNA(LOOKUP(T170,use_fish!A:A,use_fish!I:I),0),_xlfn.IFNA(LOOKUP(U170,use_fish!A:A,use_fish!I:I),0),_xlfn.IFNA(LOOKUP(V170,use_fish!A:A,use_fish!I:I),0),_xlfn.IFNA(LOOKUP(W170,use_fish!A:A,use_fish!I:I),0),)</f>
        <v>275</v>
      </c>
      <c r="J170" s="3">
        <f>SUM(_xlfn.IFNA(LOOKUP(Q170,use_fish!A:A,use_fish!K:K),0),_xlfn.IFNA(LOOKUP(R170,use_fish!A:A,use_fish!K:K),0),_xlfn.IFNA(LOOKUP(S170,use_fish!A:A,use_fish!K:K),0),_xlfn.IFNA(LOOKUP(T170,use_fish!A:A,use_fish!K:K),0),_xlfn.IFNA(LOOKUP(U170,use_fish!A:A,use_fish!K:K),0),_xlfn.IFNA(LOOKUP(V170,use_fish!A:A,use_fish!K:K),0),_xlfn.IFNA(LOOKUP(W170,use_fish!A:A,use_fish!K:K),0),)</f>
        <v>0</v>
      </c>
      <c r="Q170" s="13">
        <v>143</v>
      </c>
    </row>
    <row r="171" spans="1:17" x14ac:dyDescent="0.2">
      <c r="A171">
        <v>170</v>
      </c>
      <c r="B171">
        <v>1</v>
      </c>
      <c r="C171" t="s">
        <v>318</v>
      </c>
      <c r="H171">
        <f>SUM(_xlfn.IFNA(LOOKUP(Q171,use_fish!A:A,use_fish!E:E),0),_xlfn.IFNA(LOOKUP(R171,use_fish!A:A,use_fish!E:E),0),_xlfn.IFNA(LOOKUP(S171,use_fish!A:A,use_fish!E:E),0),_xlfn.IFNA(LOOKUP(T171,use_fish!A:A,use_fish!E:E),0),_xlfn.IFNA(LOOKUP(U171,use_fish!A:A,use_fish!E:E),0),_xlfn.IFNA(LOOKUP(V171,use_fish!A:A,use_fish!E:E),0),_xlfn.IFNA(LOOKUP(W171,use_fish!A:A,use_fish!E:E),0),)</f>
        <v>425</v>
      </c>
      <c r="I171">
        <f>SUM(_xlfn.IFNA(LOOKUP(Q171,use_fish!A:A,use_fish!I:I),0),_xlfn.IFNA(LOOKUP(R171,use_fish!A:A,use_fish!I:I),0),_xlfn.IFNA(LOOKUP(S171,use_fish!A:A,use_fish!I:I),0),_xlfn.IFNA(LOOKUP(T171,use_fish!A:A,use_fish!I:I),0),_xlfn.IFNA(LOOKUP(U171,use_fish!A:A,use_fish!I:I),0),_xlfn.IFNA(LOOKUP(V171,use_fish!A:A,use_fish!I:I),0),_xlfn.IFNA(LOOKUP(W171,use_fish!A:A,use_fish!I:I),0),)</f>
        <v>425</v>
      </c>
      <c r="J171" s="3">
        <f>SUM(_xlfn.IFNA(LOOKUP(Q171,use_fish!A:A,use_fish!K:K),0),_xlfn.IFNA(LOOKUP(R171,use_fish!A:A,use_fish!K:K),0),_xlfn.IFNA(LOOKUP(S171,use_fish!A:A,use_fish!K:K),0),_xlfn.IFNA(LOOKUP(T171,use_fish!A:A,use_fish!K:K),0),_xlfn.IFNA(LOOKUP(U171,use_fish!A:A,use_fish!K:K),0),_xlfn.IFNA(LOOKUP(V171,use_fish!A:A,use_fish!K:K),0),_xlfn.IFNA(LOOKUP(W171,use_fish!A:A,use_fish!K:K),0),)</f>
        <v>0</v>
      </c>
      <c r="Q171" s="13">
        <v>144</v>
      </c>
    </row>
    <row r="172" spans="1:17" x14ac:dyDescent="0.2">
      <c r="A172">
        <v>171</v>
      </c>
      <c r="B172">
        <v>1</v>
      </c>
      <c r="C172" t="s">
        <v>319</v>
      </c>
      <c r="H172">
        <f>SUM(_xlfn.IFNA(LOOKUP(Q172,use_fish!A:A,use_fish!E:E),0),_xlfn.IFNA(LOOKUP(R172,use_fish!A:A,use_fish!E:E),0),_xlfn.IFNA(LOOKUP(S172,use_fish!A:A,use_fish!E:E),0),_xlfn.IFNA(LOOKUP(T172,use_fish!A:A,use_fish!E:E),0),_xlfn.IFNA(LOOKUP(U172,use_fish!A:A,use_fish!E:E),0),_xlfn.IFNA(LOOKUP(V172,use_fish!A:A,use_fish!E:E),0),_xlfn.IFNA(LOOKUP(W172,use_fish!A:A,use_fish!E:E),0),)</f>
        <v>75</v>
      </c>
      <c r="I172">
        <f>SUM(_xlfn.IFNA(LOOKUP(Q172,use_fish!A:A,use_fish!I:I),0),_xlfn.IFNA(LOOKUP(R172,use_fish!A:A,use_fish!I:I),0),_xlfn.IFNA(LOOKUP(S172,use_fish!A:A,use_fish!I:I),0),_xlfn.IFNA(LOOKUP(T172,use_fish!A:A,use_fish!I:I),0),_xlfn.IFNA(LOOKUP(U172,use_fish!A:A,use_fish!I:I),0),_xlfn.IFNA(LOOKUP(V172,use_fish!A:A,use_fish!I:I),0),_xlfn.IFNA(LOOKUP(W172,use_fish!A:A,use_fish!I:I),0),)</f>
        <v>75</v>
      </c>
      <c r="J172" s="3">
        <f>SUM(_xlfn.IFNA(LOOKUP(Q172,use_fish!A:A,use_fish!K:K),0),_xlfn.IFNA(LOOKUP(R172,use_fish!A:A,use_fish!K:K),0),_xlfn.IFNA(LOOKUP(S172,use_fish!A:A,use_fish!K:K),0),_xlfn.IFNA(LOOKUP(T172,use_fish!A:A,use_fish!K:K),0),_xlfn.IFNA(LOOKUP(U172,use_fish!A:A,use_fish!K:K),0),_xlfn.IFNA(LOOKUP(V172,use_fish!A:A,use_fish!K:K),0),_xlfn.IFNA(LOOKUP(W172,use_fish!A:A,use_fish!K:K),0),)</f>
        <v>0</v>
      </c>
      <c r="Q172" s="13">
        <v>145</v>
      </c>
    </row>
    <row r="173" spans="1:17" x14ac:dyDescent="0.2">
      <c r="A173">
        <v>172</v>
      </c>
      <c r="B173">
        <v>1</v>
      </c>
      <c r="C173" t="s">
        <v>320</v>
      </c>
      <c r="H173">
        <f>SUM(_xlfn.IFNA(LOOKUP(Q173,use_fish!A:A,use_fish!E:E),0),_xlfn.IFNA(LOOKUP(R173,use_fish!A:A,use_fish!E:E),0),_xlfn.IFNA(LOOKUP(S173,use_fish!A:A,use_fish!E:E),0),_xlfn.IFNA(LOOKUP(T173,use_fish!A:A,use_fish!E:E),0),_xlfn.IFNA(LOOKUP(U173,use_fish!A:A,use_fish!E:E),0),_xlfn.IFNA(LOOKUP(V173,use_fish!A:A,use_fish!E:E),0),_xlfn.IFNA(LOOKUP(W173,use_fish!A:A,use_fish!E:E),0),)</f>
        <v>175</v>
      </c>
      <c r="I173">
        <f>SUM(_xlfn.IFNA(LOOKUP(Q173,use_fish!A:A,use_fish!I:I),0),_xlfn.IFNA(LOOKUP(R173,use_fish!A:A,use_fish!I:I),0),_xlfn.IFNA(LOOKUP(S173,use_fish!A:A,use_fish!I:I),0),_xlfn.IFNA(LOOKUP(T173,use_fish!A:A,use_fish!I:I),0),_xlfn.IFNA(LOOKUP(U173,use_fish!A:A,use_fish!I:I),0),_xlfn.IFNA(LOOKUP(V173,use_fish!A:A,use_fish!I:I),0),_xlfn.IFNA(LOOKUP(W173,use_fish!A:A,use_fish!I:I),0),)</f>
        <v>175</v>
      </c>
      <c r="J173" s="3">
        <f>SUM(_xlfn.IFNA(LOOKUP(Q173,use_fish!A:A,use_fish!K:K),0),_xlfn.IFNA(LOOKUP(R173,use_fish!A:A,use_fish!K:K),0),_xlfn.IFNA(LOOKUP(S173,use_fish!A:A,use_fish!K:K),0),_xlfn.IFNA(LOOKUP(T173,use_fish!A:A,use_fish!K:K),0),_xlfn.IFNA(LOOKUP(U173,use_fish!A:A,use_fish!K:K),0),_xlfn.IFNA(LOOKUP(V173,use_fish!A:A,use_fish!K:K),0),_xlfn.IFNA(LOOKUP(W173,use_fish!A:A,use_fish!K:K),0),)</f>
        <v>0</v>
      </c>
      <c r="Q173" s="13">
        <v>146</v>
      </c>
    </row>
    <row r="174" spans="1:17" x14ac:dyDescent="0.2">
      <c r="A174">
        <v>173</v>
      </c>
      <c r="B174">
        <v>1</v>
      </c>
      <c r="C174" t="s">
        <v>321</v>
      </c>
      <c r="H174">
        <f>SUM(_xlfn.IFNA(LOOKUP(Q174,use_fish!A:A,use_fish!E:E),0),_xlfn.IFNA(LOOKUP(R174,use_fish!A:A,use_fish!E:E),0),_xlfn.IFNA(LOOKUP(S174,use_fish!A:A,use_fish!E:E),0),_xlfn.IFNA(LOOKUP(T174,use_fish!A:A,use_fish!E:E),0),_xlfn.IFNA(LOOKUP(U174,use_fish!A:A,use_fish!E:E),0),_xlfn.IFNA(LOOKUP(V174,use_fish!A:A,use_fish!E:E),0),_xlfn.IFNA(LOOKUP(W174,use_fish!A:A,use_fish!E:E),0),)</f>
        <v>275</v>
      </c>
      <c r="I174">
        <f>SUM(_xlfn.IFNA(LOOKUP(Q174,use_fish!A:A,use_fish!I:I),0),_xlfn.IFNA(LOOKUP(R174,use_fish!A:A,use_fish!I:I),0),_xlfn.IFNA(LOOKUP(S174,use_fish!A:A,use_fish!I:I),0),_xlfn.IFNA(LOOKUP(T174,use_fish!A:A,use_fish!I:I),0),_xlfn.IFNA(LOOKUP(U174,use_fish!A:A,use_fish!I:I),0),_xlfn.IFNA(LOOKUP(V174,use_fish!A:A,use_fish!I:I),0),_xlfn.IFNA(LOOKUP(W174,use_fish!A:A,use_fish!I:I),0),)</f>
        <v>275</v>
      </c>
      <c r="J174" s="3">
        <f>SUM(_xlfn.IFNA(LOOKUP(Q174,use_fish!A:A,use_fish!K:K),0),_xlfn.IFNA(LOOKUP(R174,use_fish!A:A,use_fish!K:K),0),_xlfn.IFNA(LOOKUP(S174,use_fish!A:A,use_fish!K:K),0),_xlfn.IFNA(LOOKUP(T174,use_fish!A:A,use_fish!K:K),0),_xlfn.IFNA(LOOKUP(U174,use_fish!A:A,use_fish!K:K),0),_xlfn.IFNA(LOOKUP(V174,use_fish!A:A,use_fish!K:K),0),_xlfn.IFNA(LOOKUP(W174,use_fish!A:A,use_fish!K:K),0),)</f>
        <v>0</v>
      </c>
      <c r="Q174" s="13">
        <v>147</v>
      </c>
    </row>
    <row r="175" spans="1:17" x14ac:dyDescent="0.2">
      <c r="A175">
        <v>174</v>
      </c>
      <c r="B175">
        <v>1</v>
      </c>
      <c r="C175" t="s">
        <v>322</v>
      </c>
      <c r="H175">
        <f>SUM(_xlfn.IFNA(LOOKUP(Q175,use_fish!A:A,use_fish!E:E),0),_xlfn.IFNA(LOOKUP(R175,use_fish!A:A,use_fish!E:E),0),_xlfn.IFNA(LOOKUP(S175,use_fish!A:A,use_fish!E:E),0),_xlfn.IFNA(LOOKUP(T175,use_fish!A:A,use_fish!E:E),0),_xlfn.IFNA(LOOKUP(U175,use_fish!A:A,use_fish!E:E),0),_xlfn.IFNA(LOOKUP(V175,use_fish!A:A,use_fish!E:E),0),_xlfn.IFNA(LOOKUP(W175,use_fish!A:A,use_fish!E:E),0),)</f>
        <v>425</v>
      </c>
      <c r="I175">
        <f>SUM(_xlfn.IFNA(LOOKUP(Q175,use_fish!A:A,use_fish!I:I),0),_xlfn.IFNA(LOOKUP(R175,use_fish!A:A,use_fish!I:I),0),_xlfn.IFNA(LOOKUP(S175,use_fish!A:A,use_fish!I:I),0),_xlfn.IFNA(LOOKUP(T175,use_fish!A:A,use_fish!I:I),0),_xlfn.IFNA(LOOKUP(U175,use_fish!A:A,use_fish!I:I),0),_xlfn.IFNA(LOOKUP(V175,use_fish!A:A,use_fish!I:I),0),_xlfn.IFNA(LOOKUP(W175,use_fish!A:A,use_fish!I:I),0),)</f>
        <v>425</v>
      </c>
      <c r="J175" s="3">
        <f>SUM(_xlfn.IFNA(LOOKUP(Q175,use_fish!A:A,use_fish!K:K),0),_xlfn.IFNA(LOOKUP(R175,use_fish!A:A,use_fish!K:K),0),_xlfn.IFNA(LOOKUP(S175,use_fish!A:A,use_fish!K:K),0),_xlfn.IFNA(LOOKUP(T175,use_fish!A:A,use_fish!K:K),0),_xlfn.IFNA(LOOKUP(U175,use_fish!A:A,use_fish!K:K),0),_xlfn.IFNA(LOOKUP(V175,use_fish!A:A,use_fish!K:K),0),_xlfn.IFNA(LOOKUP(W175,use_fish!A:A,use_fish!K:K),0),)</f>
        <v>0</v>
      </c>
      <c r="Q175" s="13">
        <v>148</v>
      </c>
    </row>
    <row r="176" spans="1:17" x14ac:dyDescent="0.2">
      <c r="A176">
        <v>175</v>
      </c>
      <c r="B176">
        <v>1</v>
      </c>
      <c r="C176" t="s">
        <v>323</v>
      </c>
      <c r="H176">
        <f>SUM(_xlfn.IFNA(LOOKUP(Q176,use_fish!A:A,use_fish!E:E),0),_xlfn.IFNA(LOOKUP(R176,use_fish!A:A,use_fish!E:E),0),_xlfn.IFNA(LOOKUP(S176,use_fish!A:A,use_fish!E:E),0),_xlfn.IFNA(LOOKUP(T176,use_fish!A:A,use_fish!E:E),0),_xlfn.IFNA(LOOKUP(U176,use_fish!A:A,use_fish!E:E),0),_xlfn.IFNA(LOOKUP(V176,use_fish!A:A,use_fish!E:E),0),_xlfn.IFNA(LOOKUP(W176,use_fish!A:A,use_fish!E:E),0),)</f>
        <v>75</v>
      </c>
      <c r="I176">
        <f>SUM(_xlfn.IFNA(LOOKUP(Q176,use_fish!A:A,use_fish!I:I),0),_xlfn.IFNA(LOOKUP(R176,use_fish!A:A,use_fish!I:I),0),_xlfn.IFNA(LOOKUP(S176,use_fish!A:A,use_fish!I:I),0),_xlfn.IFNA(LOOKUP(T176,use_fish!A:A,use_fish!I:I),0),_xlfn.IFNA(LOOKUP(U176,use_fish!A:A,use_fish!I:I),0),_xlfn.IFNA(LOOKUP(V176,use_fish!A:A,use_fish!I:I),0),_xlfn.IFNA(LOOKUP(W176,use_fish!A:A,use_fish!I:I),0),)</f>
        <v>75</v>
      </c>
      <c r="J176" s="3">
        <f>SUM(_xlfn.IFNA(LOOKUP(Q176,use_fish!A:A,use_fish!K:K),0),_xlfn.IFNA(LOOKUP(R176,use_fish!A:A,use_fish!K:K),0),_xlfn.IFNA(LOOKUP(S176,use_fish!A:A,use_fish!K:K),0),_xlfn.IFNA(LOOKUP(T176,use_fish!A:A,use_fish!K:K),0),_xlfn.IFNA(LOOKUP(U176,use_fish!A:A,use_fish!K:K),0),_xlfn.IFNA(LOOKUP(V176,use_fish!A:A,use_fish!K:K),0),_xlfn.IFNA(LOOKUP(W176,use_fish!A:A,use_fish!K:K),0),)</f>
        <v>0</v>
      </c>
      <c r="Q176" s="13">
        <v>149</v>
      </c>
    </row>
    <row r="177" spans="1:17" x14ac:dyDescent="0.2">
      <c r="A177">
        <v>176</v>
      </c>
      <c r="B177">
        <v>1</v>
      </c>
      <c r="C177" t="s">
        <v>324</v>
      </c>
      <c r="H177">
        <f>SUM(_xlfn.IFNA(LOOKUP(Q177,use_fish!A:A,use_fish!E:E),0),_xlfn.IFNA(LOOKUP(R177,use_fish!A:A,use_fish!E:E),0),_xlfn.IFNA(LOOKUP(S177,use_fish!A:A,use_fish!E:E),0),_xlfn.IFNA(LOOKUP(T177,use_fish!A:A,use_fish!E:E),0),_xlfn.IFNA(LOOKUP(U177,use_fish!A:A,use_fish!E:E),0),_xlfn.IFNA(LOOKUP(V177,use_fish!A:A,use_fish!E:E),0),_xlfn.IFNA(LOOKUP(W177,use_fish!A:A,use_fish!E:E),0),)</f>
        <v>150</v>
      </c>
      <c r="I177">
        <f>SUM(_xlfn.IFNA(LOOKUP(Q177,use_fish!A:A,use_fish!I:I),0),_xlfn.IFNA(LOOKUP(R177,use_fish!A:A,use_fish!I:I),0),_xlfn.IFNA(LOOKUP(S177,use_fish!A:A,use_fish!I:I),0),_xlfn.IFNA(LOOKUP(T177,use_fish!A:A,use_fish!I:I),0),_xlfn.IFNA(LOOKUP(U177,use_fish!A:A,use_fish!I:I),0),_xlfn.IFNA(LOOKUP(V177,use_fish!A:A,use_fish!I:I),0),_xlfn.IFNA(LOOKUP(W177,use_fish!A:A,use_fish!I:I),0),)</f>
        <v>150</v>
      </c>
      <c r="J177" s="3">
        <f>SUM(_xlfn.IFNA(LOOKUP(Q177,use_fish!A:A,use_fish!K:K),0),_xlfn.IFNA(LOOKUP(R177,use_fish!A:A,use_fish!K:K),0),_xlfn.IFNA(LOOKUP(S177,use_fish!A:A,use_fish!K:K),0),_xlfn.IFNA(LOOKUP(T177,use_fish!A:A,use_fish!K:K),0),_xlfn.IFNA(LOOKUP(U177,use_fish!A:A,use_fish!K:K),0),_xlfn.IFNA(LOOKUP(V177,use_fish!A:A,use_fish!K:K),0),_xlfn.IFNA(LOOKUP(W177,use_fish!A:A,use_fish!K:K),0),)</f>
        <v>0</v>
      </c>
      <c r="Q177" s="13">
        <v>150</v>
      </c>
    </row>
    <row r="178" spans="1:17" x14ac:dyDescent="0.2">
      <c r="A178">
        <v>177</v>
      </c>
      <c r="B178">
        <v>1</v>
      </c>
      <c r="C178" t="s">
        <v>325</v>
      </c>
      <c r="H178">
        <f>SUM(_xlfn.IFNA(LOOKUP(Q178,use_fish!A:A,use_fish!E:E),0),_xlfn.IFNA(LOOKUP(R178,use_fish!A:A,use_fish!E:E),0),_xlfn.IFNA(LOOKUP(S178,use_fish!A:A,use_fish!E:E),0),_xlfn.IFNA(LOOKUP(T178,use_fish!A:A,use_fish!E:E),0),_xlfn.IFNA(LOOKUP(U178,use_fish!A:A,use_fish!E:E),0),_xlfn.IFNA(LOOKUP(V178,use_fish!A:A,use_fish!E:E),0),_xlfn.IFNA(LOOKUP(W178,use_fish!A:A,use_fish!E:E),0),)</f>
        <v>250</v>
      </c>
      <c r="I178">
        <f>SUM(_xlfn.IFNA(LOOKUP(Q178,use_fish!A:A,use_fish!I:I),0),_xlfn.IFNA(LOOKUP(R178,use_fish!A:A,use_fish!I:I),0),_xlfn.IFNA(LOOKUP(S178,use_fish!A:A,use_fish!I:I),0),_xlfn.IFNA(LOOKUP(T178,use_fish!A:A,use_fish!I:I),0),_xlfn.IFNA(LOOKUP(U178,use_fish!A:A,use_fish!I:I),0),_xlfn.IFNA(LOOKUP(V178,use_fish!A:A,use_fish!I:I),0),_xlfn.IFNA(LOOKUP(W178,use_fish!A:A,use_fish!I:I),0),)</f>
        <v>250</v>
      </c>
      <c r="J178" s="3">
        <f>SUM(_xlfn.IFNA(LOOKUP(Q178,use_fish!A:A,use_fish!K:K),0),_xlfn.IFNA(LOOKUP(R178,use_fish!A:A,use_fish!K:K),0),_xlfn.IFNA(LOOKUP(S178,use_fish!A:A,use_fish!K:K),0),_xlfn.IFNA(LOOKUP(T178,use_fish!A:A,use_fish!K:K),0),_xlfn.IFNA(LOOKUP(U178,use_fish!A:A,use_fish!K:K),0),_xlfn.IFNA(LOOKUP(V178,use_fish!A:A,use_fish!K:K),0),_xlfn.IFNA(LOOKUP(W178,use_fish!A:A,use_fish!K:K),0),)</f>
        <v>0</v>
      </c>
      <c r="Q178" s="13">
        <v>151</v>
      </c>
    </row>
    <row r="179" spans="1:17" x14ac:dyDescent="0.2">
      <c r="A179">
        <v>178</v>
      </c>
      <c r="B179">
        <v>1</v>
      </c>
      <c r="C179" t="s">
        <v>326</v>
      </c>
      <c r="H179">
        <f>SUM(_xlfn.IFNA(LOOKUP(Q179,use_fish!A:A,use_fish!E:E),0),_xlfn.IFNA(LOOKUP(R179,use_fish!A:A,use_fish!E:E),0),_xlfn.IFNA(LOOKUP(S179,use_fish!A:A,use_fish!E:E),0),_xlfn.IFNA(LOOKUP(T179,use_fish!A:A,use_fish!E:E),0),_xlfn.IFNA(LOOKUP(U179,use_fish!A:A,use_fish!E:E),0),_xlfn.IFNA(LOOKUP(V179,use_fish!A:A,use_fish!E:E),0),_xlfn.IFNA(LOOKUP(W179,use_fish!A:A,use_fish!E:E),0),)</f>
        <v>20</v>
      </c>
      <c r="I179">
        <f>SUM(_xlfn.IFNA(LOOKUP(Q179,use_fish!A:A,use_fish!I:I),0),_xlfn.IFNA(LOOKUP(R179,use_fish!A:A,use_fish!I:I),0),_xlfn.IFNA(LOOKUP(S179,use_fish!A:A,use_fish!I:I),0),_xlfn.IFNA(LOOKUP(T179,use_fish!A:A,use_fish!I:I),0),_xlfn.IFNA(LOOKUP(U179,use_fish!A:A,use_fish!I:I),0),_xlfn.IFNA(LOOKUP(V179,use_fish!A:A,use_fish!I:I),0),_xlfn.IFNA(LOOKUP(W179,use_fish!A:A,use_fish!I:I),0),)</f>
        <v>20</v>
      </c>
      <c r="J179" s="3">
        <f>SUM(_xlfn.IFNA(LOOKUP(Q179,use_fish!A:A,use_fish!K:K),0),_xlfn.IFNA(LOOKUP(R179,use_fish!A:A,use_fish!K:K),0),_xlfn.IFNA(LOOKUP(S179,use_fish!A:A,use_fish!K:K),0),_xlfn.IFNA(LOOKUP(T179,use_fish!A:A,use_fish!K:K),0),_xlfn.IFNA(LOOKUP(U179,use_fish!A:A,use_fish!K:K),0),_xlfn.IFNA(LOOKUP(V179,use_fish!A:A,use_fish!K:K),0),_xlfn.IFNA(LOOKUP(W179,use_fish!A:A,use_fish!K:K),0),)</f>
        <v>0</v>
      </c>
      <c r="Q179" s="13">
        <v>152</v>
      </c>
    </row>
    <row r="180" spans="1:17" x14ac:dyDescent="0.2">
      <c r="A180">
        <v>179</v>
      </c>
      <c r="B180">
        <v>1</v>
      </c>
      <c r="C180" t="s">
        <v>327</v>
      </c>
      <c r="H180">
        <f>SUM(_xlfn.IFNA(LOOKUP(Q180,use_fish!A:A,use_fish!E:E),0),_xlfn.IFNA(LOOKUP(R180,use_fish!A:A,use_fish!E:E),0),_xlfn.IFNA(LOOKUP(S180,use_fish!A:A,use_fish!E:E),0),_xlfn.IFNA(LOOKUP(T180,use_fish!A:A,use_fish!E:E),0),_xlfn.IFNA(LOOKUP(U180,use_fish!A:A,use_fish!E:E),0),_xlfn.IFNA(LOOKUP(V180,use_fish!A:A,use_fish!E:E),0),_xlfn.IFNA(LOOKUP(W180,use_fish!A:A,use_fish!E:E),0),)</f>
        <v>25</v>
      </c>
      <c r="I180">
        <f>SUM(_xlfn.IFNA(LOOKUP(Q180,use_fish!A:A,use_fish!I:I),0),_xlfn.IFNA(LOOKUP(R180,use_fish!A:A,use_fish!I:I),0),_xlfn.IFNA(LOOKUP(S180,use_fish!A:A,use_fish!I:I),0),_xlfn.IFNA(LOOKUP(T180,use_fish!A:A,use_fish!I:I),0),_xlfn.IFNA(LOOKUP(U180,use_fish!A:A,use_fish!I:I),0),_xlfn.IFNA(LOOKUP(V180,use_fish!A:A,use_fish!I:I),0),_xlfn.IFNA(LOOKUP(W180,use_fish!A:A,use_fish!I:I),0),)</f>
        <v>25</v>
      </c>
      <c r="J180" s="3">
        <f>SUM(_xlfn.IFNA(LOOKUP(Q180,use_fish!A:A,use_fish!K:K),0),_xlfn.IFNA(LOOKUP(R180,use_fish!A:A,use_fish!K:K),0),_xlfn.IFNA(LOOKUP(S180,use_fish!A:A,use_fish!K:K),0),_xlfn.IFNA(LOOKUP(T180,use_fish!A:A,use_fish!K:K),0),_xlfn.IFNA(LOOKUP(U180,use_fish!A:A,use_fish!K:K),0),_xlfn.IFNA(LOOKUP(V180,use_fish!A:A,use_fish!K:K),0),_xlfn.IFNA(LOOKUP(W180,use_fish!A:A,use_fish!K:K),0),)</f>
        <v>0</v>
      </c>
      <c r="Q180" s="13">
        <v>153</v>
      </c>
    </row>
    <row r="181" spans="1:17" x14ac:dyDescent="0.2">
      <c r="A181">
        <v>180</v>
      </c>
      <c r="B181">
        <v>1</v>
      </c>
      <c r="C181" t="s">
        <v>328</v>
      </c>
      <c r="H181">
        <f>SUM(_xlfn.IFNA(LOOKUP(Q181,use_fish!A:A,use_fish!E:E),0),_xlfn.IFNA(LOOKUP(R181,use_fish!A:A,use_fish!E:E),0),_xlfn.IFNA(LOOKUP(S181,use_fish!A:A,use_fish!E:E),0),_xlfn.IFNA(LOOKUP(T181,use_fish!A:A,use_fish!E:E),0),_xlfn.IFNA(LOOKUP(U181,use_fish!A:A,use_fish!E:E),0),_xlfn.IFNA(LOOKUP(V181,use_fish!A:A,use_fish!E:E),0),_xlfn.IFNA(LOOKUP(W181,use_fish!A:A,use_fish!E:E),0),)</f>
        <v>35</v>
      </c>
      <c r="I181">
        <f>SUM(_xlfn.IFNA(LOOKUP(Q181,use_fish!A:A,use_fish!I:I),0),_xlfn.IFNA(LOOKUP(R181,use_fish!A:A,use_fish!I:I),0),_xlfn.IFNA(LOOKUP(S181,use_fish!A:A,use_fish!I:I),0),_xlfn.IFNA(LOOKUP(T181,use_fish!A:A,use_fish!I:I),0),_xlfn.IFNA(LOOKUP(U181,use_fish!A:A,use_fish!I:I),0),_xlfn.IFNA(LOOKUP(V181,use_fish!A:A,use_fish!I:I),0),_xlfn.IFNA(LOOKUP(W181,use_fish!A:A,use_fish!I:I),0),)</f>
        <v>35</v>
      </c>
      <c r="J181" s="3">
        <f>SUM(_xlfn.IFNA(LOOKUP(Q181,use_fish!A:A,use_fish!K:K),0),_xlfn.IFNA(LOOKUP(R181,use_fish!A:A,use_fish!K:K),0),_xlfn.IFNA(LOOKUP(S181,use_fish!A:A,use_fish!K:K),0),_xlfn.IFNA(LOOKUP(T181,use_fish!A:A,use_fish!K:K),0),_xlfn.IFNA(LOOKUP(U181,use_fish!A:A,use_fish!K:K),0),_xlfn.IFNA(LOOKUP(V181,use_fish!A:A,use_fish!K:K),0),_xlfn.IFNA(LOOKUP(W181,use_fish!A:A,use_fish!K:K),0),)</f>
        <v>0</v>
      </c>
      <c r="Q181" s="13">
        <v>154</v>
      </c>
    </row>
    <row r="182" spans="1:17" x14ac:dyDescent="0.2">
      <c r="A182">
        <v>181</v>
      </c>
      <c r="B182">
        <v>1</v>
      </c>
      <c r="C182" t="s">
        <v>329</v>
      </c>
      <c r="H182">
        <f>SUM(_xlfn.IFNA(LOOKUP(Q182,use_fish!A:A,use_fish!E:E),0),_xlfn.IFNA(LOOKUP(R182,use_fish!A:A,use_fish!E:E),0),_xlfn.IFNA(LOOKUP(S182,use_fish!A:A,use_fish!E:E),0),_xlfn.IFNA(LOOKUP(T182,use_fish!A:A,use_fish!E:E),0),_xlfn.IFNA(LOOKUP(U182,use_fish!A:A,use_fish!E:E),0),_xlfn.IFNA(LOOKUP(V182,use_fish!A:A,use_fish!E:E),0),_xlfn.IFNA(LOOKUP(W182,use_fish!A:A,use_fish!E:E),0),)</f>
        <v>45</v>
      </c>
      <c r="I182">
        <f>SUM(_xlfn.IFNA(LOOKUP(Q182,use_fish!A:A,use_fish!I:I),0),_xlfn.IFNA(LOOKUP(R182,use_fish!A:A,use_fish!I:I),0),_xlfn.IFNA(LOOKUP(S182,use_fish!A:A,use_fish!I:I),0),_xlfn.IFNA(LOOKUP(T182,use_fish!A:A,use_fish!I:I),0),_xlfn.IFNA(LOOKUP(U182,use_fish!A:A,use_fish!I:I),0),_xlfn.IFNA(LOOKUP(V182,use_fish!A:A,use_fish!I:I),0),_xlfn.IFNA(LOOKUP(W182,use_fish!A:A,use_fish!I:I),0),)</f>
        <v>45</v>
      </c>
      <c r="J182" s="3">
        <f>SUM(_xlfn.IFNA(LOOKUP(Q182,use_fish!A:A,use_fish!K:K),0),_xlfn.IFNA(LOOKUP(R182,use_fish!A:A,use_fish!K:K),0),_xlfn.IFNA(LOOKUP(S182,use_fish!A:A,use_fish!K:K),0),_xlfn.IFNA(LOOKUP(T182,use_fish!A:A,use_fish!K:K),0),_xlfn.IFNA(LOOKUP(U182,use_fish!A:A,use_fish!K:K),0),_xlfn.IFNA(LOOKUP(V182,use_fish!A:A,use_fish!K:K),0),_xlfn.IFNA(LOOKUP(W182,use_fish!A:A,use_fish!K:K),0),)</f>
        <v>0</v>
      </c>
      <c r="Q182" s="13">
        <v>155</v>
      </c>
    </row>
    <row r="183" spans="1:17" x14ac:dyDescent="0.2">
      <c r="A183">
        <v>182</v>
      </c>
      <c r="B183">
        <v>1</v>
      </c>
      <c r="C183" t="s">
        <v>330</v>
      </c>
      <c r="H183">
        <f>SUM(_xlfn.IFNA(LOOKUP(Q183,use_fish!A:A,use_fish!E:E),0),_xlfn.IFNA(LOOKUP(R183,use_fish!A:A,use_fish!E:E),0),_xlfn.IFNA(LOOKUP(S183,use_fish!A:A,use_fish!E:E),0),_xlfn.IFNA(LOOKUP(T183,use_fish!A:A,use_fish!E:E),0),_xlfn.IFNA(LOOKUP(U183,use_fish!A:A,use_fish!E:E),0),_xlfn.IFNA(LOOKUP(V183,use_fish!A:A,use_fish!E:E),0),_xlfn.IFNA(LOOKUP(W183,use_fish!A:A,use_fish!E:E),0),)</f>
        <v>55</v>
      </c>
      <c r="I183">
        <f>SUM(_xlfn.IFNA(LOOKUP(Q183,use_fish!A:A,use_fish!I:I),0),_xlfn.IFNA(LOOKUP(R183,use_fish!A:A,use_fish!I:I),0),_xlfn.IFNA(LOOKUP(S183,use_fish!A:A,use_fish!I:I),0),_xlfn.IFNA(LOOKUP(T183,use_fish!A:A,use_fish!I:I),0),_xlfn.IFNA(LOOKUP(U183,use_fish!A:A,use_fish!I:I),0),_xlfn.IFNA(LOOKUP(V183,use_fish!A:A,use_fish!I:I),0),_xlfn.IFNA(LOOKUP(W183,use_fish!A:A,use_fish!I:I),0),)</f>
        <v>55</v>
      </c>
      <c r="J183" s="3">
        <f>SUM(_xlfn.IFNA(LOOKUP(Q183,use_fish!A:A,use_fish!K:K),0),_xlfn.IFNA(LOOKUP(R183,use_fish!A:A,use_fish!K:K),0),_xlfn.IFNA(LOOKUP(S183,use_fish!A:A,use_fish!K:K),0),_xlfn.IFNA(LOOKUP(T183,use_fish!A:A,use_fish!K:K),0),_xlfn.IFNA(LOOKUP(U183,use_fish!A:A,use_fish!K:K),0),_xlfn.IFNA(LOOKUP(V183,use_fish!A:A,use_fish!K:K),0),_xlfn.IFNA(LOOKUP(W183,use_fish!A:A,use_fish!K:K),0),)</f>
        <v>0</v>
      </c>
      <c r="Q183" s="13">
        <v>156</v>
      </c>
    </row>
    <row r="184" spans="1:17" s="15" customFormat="1" x14ac:dyDescent="0.2">
      <c r="A184" s="15">
        <v>183</v>
      </c>
      <c r="B184" s="15">
        <v>1</v>
      </c>
      <c r="C184" s="15" t="s">
        <v>364</v>
      </c>
      <c r="H184">
        <f>SUM(_xlfn.IFNA(LOOKUP(Q184,use_fish!A:A,use_fish!E:E),0),_xlfn.IFNA(LOOKUP(R184,use_fish!A:A,use_fish!E:E),0),_xlfn.IFNA(LOOKUP(S184,use_fish!A:A,use_fish!E:E),0),_xlfn.IFNA(LOOKUP(T184,use_fish!A:A,use_fish!E:E),0),_xlfn.IFNA(LOOKUP(U184,use_fish!A:A,use_fish!E:E),0),_xlfn.IFNA(LOOKUP(V184,use_fish!A:A,use_fish!E:E),0),_xlfn.IFNA(LOOKUP(W184,use_fish!A:A,use_fish!E:E),0),)</f>
        <v>30</v>
      </c>
      <c r="I184">
        <f>SUM(_xlfn.IFNA(LOOKUP(Q184,use_fish!A:A,use_fish!I:I),0),_xlfn.IFNA(LOOKUP(R184,use_fish!A:A,use_fish!I:I),0),_xlfn.IFNA(LOOKUP(S184,use_fish!A:A,use_fish!I:I),0),_xlfn.IFNA(LOOKUP(T184,use_fish!A:A,use_fish!I:I),0),_xlfn.IFNA(LOOKUP(U184,use_fish!A:A,use_fish!I:I),0),_xlfn.IFNA(LOOKUP(V184,use_fish!A:A,use_fish!I:I),0),_xlfn.IFNA(LOOKUP(W184,use_fish!A:A,use_fish!I:I),0),)</f>
        <v>30</v>
      </c>
      <c r="J184" s="3">
        <f>SUM(_xlfn.IFNA(LOOKUP(Q184,use_fish!A:A,use_fish!K:K),0),_xlfn.IFNA(LOOKUP(R184,use_fish!A:A,use_fish!K:K),0),_xlfn.IFNA(LOOKUP(S184,use_fish!A:A,use_fish!K:K),0),_xlfn.IFNA(LOOKUP(T184,use_fish!A:A,use_fish!K:K),0),_xlfn.IFNA(LOOKUP(U184,use_fish!A:A,use_fish!K:K),0),_xlfn.IFNA(LOOKUP(V184,use_fish!A:A,use_fish!K:K),0),_xlfn.IFNA(LOOKUP(W184,use_fish!A:A,use_fish!K:K),0),)</f>
        <v>0</v>
      </c>
      <c r="Q184" s="20">
        <v>157</v>
      </c>
    </row>
    <row r="185" spans="1:17" s="15" customFormat="1" x14ac:dyDescent="0.2">
      <c r="A185" s="15">
        <v>184</v>
      </c>
      <c r="B185" s="15">
        <v>1</v>
      </c>
      <c r="C185" s="15" t="s">
        <v>365</v>
      </c>
      <c r="H185">
        <f>SUM(_xlfn.IFNA(LOOKUP(Q185,use_fish!A:A,use_fish!E:E),0),_xlfn.IFNA(LOOKUP(R185,use_fish!A:A,use_fish!E:E),0),_xlfn.IFNA(LOOKUP(S185,use_fish!A:A,use_fish!E:E),0),_xlfn.IFNA(LOOKUP(T185,use_fish!A:A,use_fish!E:E),0),_xlfn.IFNA(LOOKUP(U185,use_fish!A:A,use_fish!E:E),0),_xlfn.IFNA(LOOKUP(V185,use_fish!A:A,use_fish!E:E),0),_xlfn.IFNA(LOOKUP(W185,use_fish!A:A,use_fish!E:E),0),)</f>
        <v>40</v>
      </c>
      <c r="I185">
        <f>SUM(_xlfn.IFNA(LOOKUP(Q185,use_fish!A:A,use_fish!I:I),0),_xlfn.IFNA(LOOKUP(R185,use_fish!A:A,use_fish!I:I),0),_xlfn.IFNA(LOOKUP(S185,use_fish!A:A,use_fish!I:I),0),_xlfn.IFNA(LOOKUP(T185,use_fish!A:A,use_fish!I:I),0),_xlfn.IFNA(LOOKUP(U185,use_fish!A:A,use_fish!I:I),0),_xlfn.IFNA(LOOKUP(V185,use_fish!A:A,use_fish!I:I),0),_xlfn.IFNA(LOOKUP(W185,use_fish!A:A,use_fish!I:I),0),)</f>
        <v>40</v>
      </c>
      <c r="J185" s="3">
        <f>SUM(_xlfn.IFNA(LOOKUP(Q185,use_fish!A:A,use_fish!K:K),0),_xlfn.IFNA(LOOKUP(R185,use_fish!A:A,use_fish!K:K),0),_xlfn.IFNA(LOOKUP(S185,use_fish!A:A,use_fish!K:K),0),_xlfn.IFNA(LOOKUP(T185,use_fish!A:A,use_fish!K:K),0),_xlfn.IFNA(LOOKUP(U185,use_fish!A:A,use_fish!K:K),0),_xlfn.IFNA(LOOKUP(V185,use_fish!A:A,use_fish!K:K),0),_xlfn.IFNA(LOOKUP(W185,use_fish!A:A,use_fish!K:K),0),)</f>
        <v>0</v>
      </c>
      <c r="Q185" s="20">
        <v>158</v>
      </c>
    </row>
    <row r="186" spans="1:17" s="15" customFormat="1" x14ac:dyDescent="0.2">
      <c r="A186" s="15">
        <v>185</v>
      </c>
      <c r="B186" s="15">
        <v>1</v>
      </c>
      <c r="C186" s="15" t="s">
        <v>366</v>
      </c>
      <c r="H186">
        <f>SUM(_xlfn.IFNA(LOOKUP(Q186,use_fish!A:A,use_fish!E:E),0),_xlfn.IFNA(LOOKUP(R186,use_fish!A:A,use_fish!E:E),0),_xlfn.IFNA(LOOKUP(S186,use_fish!A:A,use_fish!E:E),0),_xlfn.IFNA(LOOKUP(T186,use_fish!A:A,use_fish!E:E),0),_xlfn.IFNA(LOOKUP(U186,use_fish!A:A,use_fish!E:E),0),_xlfn.IFNA(LOOKUP(V186,use_fish!A:A,use_fish!E:E),0),_xlfn.IFNA(LOOKUP(W186,use_fish!A:A,use_fish!E:E),0),)</f>
        <v>50</v>
      </c>
      <c r="I186">
        <f>SUM(_xlfn.IFNA(LOOKUP(Q186,use_fish!A:A,use_fish!I:I),0),_xlfn.IFNA(LOOKUP(R186,use_fish!A:A,use_fish!I:I),0),_xlfn.IFNA(LOOKUP(S186,use_fish!A:A,use_fish!I:I),0),_xlfn.IFNA(LOOKUP(T186,use_fish!A:A,use_fish!I:I),0),_xlfn.IFNA(LOOKUP(U186,use_fish!A:A,use_fish!I:I),0),_xlfn.IFNA(LOOKUP(V186,use_fish!A:A,use_fish!I:I),0),_xlfn.IFNA(LOOKUP(W186,use_fish!A:A,use_fish!I:I),0),)</f>
        <v>50</v>
      </c>
      <c r="J186" s="3">
        <f>SUM(_xlfn.IFNA(LOOKUP(Q186,use_fish!A:A,use_fish!K:K),0),_xlfn.IFNA(LOOKUP(R186,use_fish!A:A,use_fish!K:K),0),_xlfn.IFNA(LOOKUP(S186,use_fish!A:A,use_fish!K:K),0),_xlfn.IFNA(LOOKUP(T186,use_fish!A:A,use_fish!K:K),0),_xlfn.IFNA(LOOKUP(U186,use_fish!A:A,use_fish!K:K),0),_xlfn.IFNA(LOOKUP(V186,use_fish!A:A,use_fish!K:K),0),_xlfn.IFNA(LOOKUP(W186,use_fish!A:A,use_fish!K:K),0),)</f>
        <v>0</v>
      </c>
      <c r="Q186" s="20">
        <v>159</v>
      </c>
    </row>
    <row r="187" spans="1:17" s="15" customFormat="1" x14ac:dyDescent="0.2">
      <c r="A187" s="15">
        <v>186</v>
      </c>
      <c r="B187" s="15">
        <v>1</v>
      </c>
      <c r="C187" s="15" t="s">
        <v>367</v>
      </c>
      <c r="H187">
        <f>SUM(_xlfn.IFNA(LOOKUP(Q187,use_fish!A:A,use_fish!E:E),0),_xlfn.IFNA(LOOKUP(R187,use_fish!A:A,use_fish!E:E),0),_xlfn.IFNA(LOOKUP(S187,use_fish!A:A,use_fish!E:E),0),_xlfn.IFNA(LOOKUP(T187,use_fish!A:A,use_fish!E:E),0),_xlfn.IFNA(LOOKUP(U187,use_fish!A:A,use_fish!E:E),0),_xlfn.IFNA(LOOKUP(V187,use_fish!A:A,use_fish!E:E),0),_xlfn.IFNA(LOOKUP(W187,use_fish!A:A,use_fish!E:E),0),)</f>
        <v>60</v>
      </c>
      <c r="I187">
        <f>SUM(_xlfn.IFNA(LOOKUP(Q187,use_fish!A:A,use_fish!I:I),0),_xlfn.IFNA(LOOKUP(R187,use_fish!A:A,use_fish!I:I),0),_xlfn.IFNA(LOOKUP(S187,use_fish!A:A,use_fish!I:I),0),_xlfn.IFNA(LOOKUP(T187,use_fish!A:A,use_fish!I:I),0),_xlfn.IFNA(LOOKUP(U187,use_fish!A:A,use_fish!I:I),0),_xlfn.IFNA(LOOKUP(V187,use_fish!A:A,use_fish!I:I),0),_xlfn.IFNA(LOOKUP(W187,use_fish!A:A,use_fish!I:I),0),)</f>
        <v>60</v>
      </c>
      <c r="J187" s="3">
        <f>SUM(_xlfn.IFNA(LOOKUP(Q187,use_fish!A:A,use_fish!K:K),0),_xlfn.IFNA(LOOKUP(R187,use_fish!A:A,use_fish!K:K),0),_xlfn.IFNA(LOOKUP(S187,use_fish!A:A,use_fish!K:K),0),_xlfn.IFNA(LOOKUP(T187,use_fish!A:A,use_fish!K:K),0),_xlfn.IFNA(LOOKUP(U187,use_fish!A:A,use_fish!K:K),0),_xlfn.IFNA(LOOKUP(V187,use_fish!A:A,use_fish!K:K),0),_xlfn.IFNA(LOOKUP(W187,use_fish!A:A,use_fish!K:K),0),)</f>
        <v>0</v>
      </c>
      <c r="Q187" s="20">
        <v>160</v>
      </c>
    </row>
    <row r="188" spans="1:17" s="15" customFormat="1" x14ac:dyDescent="0.2">
      <c r="A188" s="15">
        <v>187</v>
      </c>
      <c r="B188" s="15">
        <v>1</v>
      </c>
      <c r="C188" s="15" t="s">
        <v>368</v>
      </c>
      <c r="H188">
        <f>SUM(_xlfn.IFNA(LOOKUP(Q188,use_fish!A:A,use_fish!E:E),0),_xlfn.IFNA(LOOKUP(R188,use_fish!A:A,use_fish!E:E),0),_xlfn.IFNA(LOOKUP(S188,use_fish!A:A,use_fish!E:E),0),_xlfn.IFNA(LOOKUP(T188,use_fish!A:A,use_fish!E:E),0),_xlfn.IFNA(LOOKUP(U188,use_fish!A:A,use_fish!E:E),0),_xlfn.IFNA(LOOKUP(V188,use_fish!A:A,use_fish!E:E),0),_xlfn.IFNA(LOOKUP(W188,use_fish!A:A,use_fish!E:E),0),)</f>
        <v>70</v>
      </c>
      <c r="I188">
        <f>SUM(_xlfn.IFNA(LOOKUP(Q188,use_fish!A:A,use_fish!I:I),0),_xlfn.IFNA(LOOKUP(R188,use_fish!A:A,use_fish!I:I),0),_xlfn.IFNA(LOOKUP(S188,use_fish!A:A,use_fish!I:I),0),_xlfn.IFNA(LOOKUP(T188,use_fish!A:A,use_fish!I:I),0),_xlfn.IFNA(LOOKUP(U188,use_fish!A:A,use_fish!I:I),0),_xlfn.IFNA(LOOKUP(V188,use_fish!A:A,use_fish!I:I),0),_xlfn.IFNA(LOOKUP(W188,use_fish!A:A,use_fish!I:I),0),)</f>
        <v>70</v>
      </c>
      <c r="J188" s="3">
        <f>SUM(_xlfn.IFNA(LOOKUP(Q188,use_fish!A:A,use_fish!K:K),0),_xlfn.IFNA(LOOKUP(R188,use_fish!A:A,use_fish!K:K),0),_xlfn.IFNA(LOOKUP(S188,use_fish!A:A,use_fish!K:K),0),_xlfn.IFNA(LOOKUP(T188,use_fish!A:A,use_fish!K:K),0),_xlfn.IFNA(LOOKUP(U188,use_fish!A:A,use_fish!K:K),0),_xlfn.IFNA(LOOKUP(V188,use_fish!A:A,use_fish!K:K),0),_xlfn.IFNA(LOOKUP(W188,use_fish!A:A,use_fish!K:K),0),)</f>
        <v>0</v>
      </c>
      <c r="Q188" s="20">
        <v>161</v>
      </c>
    </row>
    <row r="189" spans="1:17" s="15" customFormat="1" x14ac:dyDescent="0.2">
      <c r="A189" s="15">
        <v>188</v>
      </c>
      <c r="B189" s="15">
        <v>1</v>
      </c>
      <c r="C189" s="15" t="s">
        <v>369</v>
      </c>
      <c r="H189">
        <f>SUM(_xlfn.IFNA(LOOKUP(Q189,use_fish!A:A,use_fish!E:E),0),_xlfn.IFNA(LOOKUP(R189,use_fish!A:A,use_fish!E:E),0),_xlfn.IFNA(LOOKUP(S189,use_fish!A:A,use_fish!E:E),0),_xlfn.IFNA(LOOKUP(T189,use_fish!A:A,use_fish!E:E),0),_xlfn.IFNA(LOOKUP(U189,use_fish!A:A,use_fish!E:E),0),_xlfn.IFNA(LOOKUP(V189,use_fish!A:A,use_fish!E:E),0),_xlfn.IFNA(LOOKUP(W189,use_fish!A:A,use_fish!E:E),0),)</f>
        <v>75</v>
      </c>
      <c r="I189">
        <f>SUM(_xlfn.IFNA(LOOKUP(Q189,use_fish!A:A,use_fish!I:I),0),_xlfn.IFNA(LOOKUP(R189,use_fish!A:A,use_fish!I:I),0),_xlfn.IFNA(LOOKUP(S189,use_fish!A:A,use_fish!I:I),0),_xlfn.IFNA(LOOKUP(T189,use_fish!A:A,use_fish!I:I),0),_xlfn.IFNA(LOOKUP(U189,use_fish!A:A,use_fish!I:I),0),_xlfn.IFNA(LOOKUP(V189,use_fish!A:A,use_fish!I:I),0),_xlfn.IFNA(LOOKUP(W189,use_fish!A:A,use_fish!I:I),0),)</f>
        <v>75</v>
      </c>
      <c r="J189" s="3">
        <f>SUM(_xlfn.IFNA(LOOKUP(Q189,use_fish!A:A,use_fish!K:K),0),_xlfn.IFNA(LOOKUP(R189,use_fish!A:A,use_fish!K:K),0),_xlfn.IFNA(LOOKUP(S189,use_fish!A:A,use_fish!K:K),0),_xlfn.IFNA(LOOKUP(T189,use_fish!A:A,use_fish!K:K),0),_xlfn.IFNA(LOOKUP(U189,use_fish!A:A,use_fish!K:K),0),_xlfn.IFNA(LOOKUP(V189,use_fish!A:A,use_fish!K:K),0),_xlfn.IFNA(LOOKUP(W189,use_fish!A:A,use_fish!K:K),0),)</f>
        <v>0</v>
      </c>
      <c r="Q189" s="20">
        <v>162</v>
      </c>
    </row>
    <row r="190" spans="1:17" s="15" customFormat="1" x14ac:dyDescent="0.2">
      <c r="A190" s="15">
        <v>189</v>
      </c>
      <c r="B190" s="15">
        <v>1</v>
      </c>
      <c r="C190" s="15" t="s">
        <v>370</v>
      </c>
      <c r="H190">
        <f>SUM(_xlfn.IFNA(LOOKUP(Q190,use_fish!A:A,use_fish!E:E),0),_xlfn.IFNA(LOOKUP(R190,use_fish!A:A,use_fish!E:E),0),_xlfn.IFNA(LOOKUP(S190,use_fish!A:A,use_fish!E:E),0),_xlfn.IFNA(LOOKUP(T190,use_fish!A:A,use_fish!E:E),0),_xlfn.IFNA(LOOKUP(U190,use_fish!A:A,use_fish!E:E),0),_xlfn.IFNA(LOOKUP(V190,use_fish!A:A,use_fish!E:E),0),_xlfn.IFNA(LOOKUP(W190,use_fish!A:A,use_fish!E:E),0),)</f>
        <v>150</v>
      </c>
      <c r="I190">
        <f>SUM(_xlfn.IFNA(LOOKUP(Q190,use_fish!A:A,use_fish!I:I),0),_xlfn.IFNA(LOOKUP(R190,use_fish!A:A,use_fish!I:I),0),_xlfn.IFNA(LOOKUP(S190,use_fish!A:A,use_fish!I:I),0),_xlfn.IFNA(LOOKUP(T190,use_fish!A:A,use_fish!I:I),0),_xlfn.IFNA(LOOKUP(U190,use_fish!A:A,use_fish!I:I),0),_xlfn.IFNA(LOOKUP(V190,use_fish!A:A,use_fish!I:I),0),_xlfn.IFNA(LOOKUP(W190,use_fish!A:A,use_fish!I:I),0),)</f>
        <v>150</v>
      </c>
      <c r="J190" s="3">
        <f>SUM(_xlfn.IFNA(LOOKUP(Q190,use_fish!A:A,use_fish!K:K),0),_xlfn.IFNA(LOOKUP(R190,use_fish!A:A,use_fish!K:K),0),_xlfn.IFNA(LOOKUP(S190,use_fish!A:A,use_fish!K:K),0),_xlfn.IFNA(LOOKUP(T190,use_fish!A:A,use_fish!K:K),0),_xlfn.IFNA(LOOKUP(U190,use_fish!A:A,use_fish!K:K),0),_xlfn.IFNA(LOOKUP(V190,use_fish!A:A,use_fish!K:K),0),_xlfn.IFNA(LOOKUP(W190,use_fish!A:A,use_fish!K:K),0),)</f>
        <v>0</v>
      </c>
      <c r="Q190" s="20">
        <v>163</v>
      </c>
    </row>
    <row r="191" spans="1:17" s="15" customFormat="1" x14ac:dyDescent="0.2">
      <c r="A191" s="15">
        <v>190</v>
      </c>
      <c r="B191" s="15">
        <v>1</v>
      </c>
      <c r="C191" s="15" t="s">
        <v>371</v>
      </c>
      <c r="H191">
        <f>SUM(_xlfn.IFNA(LOOKUP(Q191,use_fish!A:A,use_fish!E:E),0),_xlfn.IFNA(LOOKUP(R191,use_fish!A:A,use_fish!E:E),0),_xlfn.IFNA(LOOKUP(S191,use_fish!A:A,use_fish!E:E),0),_xlfn.IFNA(LOOKUP(T191,use_fish!A:A,use_fish!E:E),0),_xlfn.IFNA(LOOKUP(U191,use_fish!A:A,use_fish!E:E),0),_xlfn.IFNA(LOOKUP(V191,use_fish!A:A,use_fish!E:E),0),_xlfn.IFNA(LOOKUP(W191,use_fish!A:A,use_fish!E:E),0),)</f>
        <v>250</v>
      </c>
      <c r="I191">
        <f>SUM(_xlfn.IFNA(LOOKUP(Q191,use_fish!A:A,use_fish!I:I),0),_xlfn.IFNA(LOOKUP(R191,use_fish!A:A,use_fish!I:I),0),_xlfn.IFNA(LOOKUP(S191,use_fish!A:A,use_fish!I:I),0),_xlfn.IFNA(LOOKUP(T191,use_fish!A:A,use_fish!I:I),0),_xlfn.IFNA(LOOKUP(U191,use_fish!A:A,use_fish!I:I),0),_xlfn.IFNA(LOOKUP(V191,use_fish!A:A,use_fish!I:I),0),_xlfn.IFNA(LOOKUP(W191,use_fish!A:A,use_fish!I:I),0),)</f>
        <v>250</v>
      </c>
      <c r="J191" s="3">
        <f>SUM(_xlfn.IFNA(LOOKUP(Q191,use_fish!A:A,use_fish!K:K),0),_xlfn.IFNA(LOOKUP(R191,use_fish!A:A,use_fish!K:K),0),_xlfn.IFNA(LOOKUP(S191,use_fish!A:A,use_fish!K:K),0),_xlfn.IFNA(LOOKUP(T191,use_fish!A:A,use_fish!K:K),0),_xlfn.IFNA(LOOKUP(U191,use_fish!A:A,use_fish!K:K),0),_xlfn.IFNA(LOOKUP(V191,use_fish!A:A,use_fish!K:K),0),_xlfn.IFNA(LOOKUP(W191,use_fish!A:A,use_fish!K:K),0),)</f>
        <v>0</v>
      </c>
      <c r="Q191" s="20">
        <v>164</v>
      </c>
    </row>
    <row r="192" spans="1:17" s="21" customFormat="1" x14ac:dyDescent="0.2">
      <c r="A192" s="15">
        <v>191</v>
      </c>
      <c r="B192" s="21">
        <v>1</v>
      </c>
      <c r="C192" s="15" t="s">
        <v>372</v>
      </c>
      <c r="H192">
        <f>SUM(_xlfn.IFNA(LOOKUP(Q192,use_fish!A:A,use_fish!E:E),0),_xlfn.IFNA(LOOKUP(R192,use_fish!A:A,use_fish!E:E),0),_xlfn.IFNA(LOOKUP(S192,use_fish!A:A,use_fish!E:E),0),_xlfn.IFNA(LOOKUP(T192,use_fish!A:A,use_fish!E:E),0),_xlfn.IFNA(LOOKUP(U192,use_fish!A:A,use_fish!E:E),0),_xlfn.IFNA(LOOKUP(V192,use_fish!A:A,use_fish!E:E),0),_xlfn.IFNA(LOOKUP(W192,use_fish!A:A,use_fish!E:E),0),)</f>
        <v>75</v>
      </c>
      <c r="I192">
        <f>SUM(_xlfn.IFNA(LOOKUP(Q192,use_fish!A:A,use_fish!I:I),0),_xlfn.IFNA(LOOKUP(R192,use_fish!A:A,use_fish!I:I),0),_xlfn.IFNA(LOOKUP(S192,use_fish!A:A,use_fish!I:I),0),_xlfn.IFNA(LOOKUP(T192,use_fish!A:A,use_fish!I:I),0),_xlfn.IFNA(LOOKUP(U192,use_fish!A:A,use_fish!I:I),0),_xlfn.IFNA(LOOKUP(V192,use_fish!A:A,use_fish!I:I),0),_xlfn.IFNA(LOOKUP(W192,use_fish!A:A,use_fish!I:I),0),)</f>
        <v>75</v>
      </c>
      <c r="J192" s="3">
        <f>SUM(_xlfn.IFNA(LOOKUP(Q192,use_fish!A:A,use_fish!K:K),0),_xlfn.IFNA(LOOKUP(R192,use_fish!A:A,use_fish!K:K),0),_xlfn.IFNA(LOOKUP(S192,use_fish!A:A,use_fish!K:K),0),_xlfn.IFNA(LOOKUP(T192,use_fish!A:A,use_fish!K:K),0),_xlfn.IFNA(LOOKUP(U192,use_fish!A:A,use_fish!K:K),0),_xlfn.IFNA(LOOKUP(V192,use_fish!A:A,use_fish!K:K),0),_xlfn.IFNA(LOOKUP(W192,use_fish!A:A,use_fish!K:K),0),)</f>
        <v>0</v>
      </c>
      <c r="Q192" s="20">
        <v>165</v>
      </c>
    </row>
    <row r="193" spans="1:17" s="21" customFormat="1" x14ac:dyDescent="0.2">
      <c r="A193" s="15">
        <v>192</v>
      </c>
      <c r="B193" s="21">
        <v>1</v>
      </c>
      <c r="C193" s="15" t="s">
        <v>373</v>
      </c>
      <c r="H193">
        <f>SUM(_xlfn.IFNA(LOOKUP(Q193,use_fish!A:A,use_fish!E:E),0),_xlfn.IFNA(LOOKUP(R193,use_fish!A:A,use_fish!E:E),0),_xlfn.IFNA(LOOKUP(S193,use_fish!A:A,use_fish!E:E),0),_xlfn.IFNA(LOOKUP(T193,use_fish!A:A,use_fish!E:E),0),_xlfn.IFNA(LOOKUP(U193,use_fish!A:A,use_fish!E:E),0),_xlfn.IFNA(LOOKUP(V193,use_fish!A:A,use_fish!E:E),0),_xlfn.IFNA(LOOKUP(W193,use_fish!A:A,use_fish!E:E),0),)</f>
        <v>0</v>
      </c>
      <c r="I193">
        <f>SUM(_xlfn.IFNA(LOOKUP(Q193,use_fish!A:A,use_fish!I:I),0),_xlfn.IFNA(LOOKUP(R193,use_fish!A:A,use_fish!I:I),0),_xlfn.IFNA(LOOKUP(S193,use_fish!A:A,use_fish!I:I),0),_xlfn.IFNA(LOOKUP(T193,use_fish!A:A,use_fish!I:I),0),_xlfn.IFNA(LOOKUP(U193,use_fish!A:A,use_fish!I:I),0),_xlfn.IFNA(LOOKUP(V193,use_fish!A:A,use_fish!I:I),0),_xlfn.IFNA(LOOKUP(W193,use_fish!A:A,use_fish!I:I),0),)</f>
        <v>0</v>
      </c>
      <c r="J193" s="3">
        <f>SUM(_xlfn.IFNA(LOOKUP(Q193,use_fish!A:A,use_fish!K:K),0),_xlfn.IFNA(LOOKUP(R193,use_fish!A:A,use_fish!K:K),0),_xlfn.IFNA(LOOKUP(S193,use_fish!A:A,use_fish!K:K),0),_xlfn.IFNA(LOOKUP(T193,use_fish!A:A,use_fish!K:K),0),_xlfn.IFNA(LOOKUP(U193,use_fish!A:A,use_fish!K:K),0),_xlfn.IFNA(LOOKUP(V193,use_fish!A:A,use_fish!K:K),0),_xlfn.IFNA(LOOKUP(W193,use_fish!A:A,use_fish!K:K),0),)</f>
        <v>0</v>
      </c>
      <c r="Q193" s="20">
        <v>166</v>
      </c>
    </row>
    <row r="194" spans="1:17" s="28" customFormat="1" x14ac:dyDescent="0.2">
      <c r="A194" s="28">
        <v>193</v>
      </c>
      <c r="B194" s="28">
        <v>1</v>
      </c>
      <c r="C194" s="28" t="s">
        <v>382</v>
      </c>
      <c r="H194" s="28">
        <f>SUM(_xlfn.IFNA(LOOKUP(Q194,use_fish!A:A,use_fish!E:E),0),_xlfn.IFNA(LOOKUP(R194,use_fish!A:A,use_fish!E:E),0),_xlfn.IFNA(LOOKUP(S194,use_fish!A:A,use_fish!E:E),0),_xlfn.IFNA(LOOKUP(T194,use_fish!A:A,use_fish!E:E),0),_xlfn.IFNA(LOOKUP(U194,use_fish!A:A,use_fish!E:E),0),_xlfn.IFNA(LOOKUP(V194,use_fish!A:A,use_fish!E:E),0),_xlfn.IFNA(LOOKUP(W194,use_fish!A:A,use_fish!E:E),0),)</f>
        <v>30</v>
      </c>
      <c r="I194" s="28">
        <f>SUM(_xlfn.IFNA(LOOKUP(Q194,use_fish!A:A,use_fish!I:I),0),_xlfn.IFNA(LOOKUP(R194,use_fish!A:A,use_fish!I:I),0),_xlfn.IFNA(LOOKUP(S194,use_fish!A:A,use_fish!I:I),0),_xlfn.IFNA(LOOKUP(T194,use_fish!A:A,use_fish!I:I),0),_xlfn.IFNA(LOOKUP(U194,use_fish!A:A,use_fish!I:I),0),_xlfn.IFNA(LOOKUP(V194,use_fish!A:A,use_fish!I:I),0),_xlfn.IFNA(LOOKUP(W194,use_fish!A:A,use_fish!I:I),0),)</f>
        <v>30</v>
      </c>
      <c r="J194" s="27">
        <f>SUM(_xlfn.IFNA(LOOKUP(Q194,use_fish!A:A,use_fish!K:K),0),_xlfn.IFNA(LOOKUP(R194,use_fish!A:A,use_fish!K:K),0),_xlfn.IFNA(LOOKUP(S194,use_fish!A:A,use_fish!K:K),0),_xlfn.IFNA(LOOKUP(T194,use_fish!A:A,use_fish!K:K),0),_xlfn.IFNA(LOOKUP(U194,use_fish!A:A,use_fish!K:K),0),_xlfn.IFNA(LOOKUP(V194,use_fish!A:A,use_fish!K:K),0),_xlfn.IFNA(LOOKUP(W194,use_fish!A:A,use_fish!K:K),0),)</f>
        <v>0</v>
      </c>
      <c r="Q194" s="29">
        <v>167</v>
      </c>
    </row>
    <row r="195" spans="1:17" s="28" customFormat="1" x14ac:dyDescent="0.2">
      <c r="A195" s="28">
        <v>194</v>
      </c>
      <c r="B195" s="28">
        <v>1</v>
      </c>
      <c r="C195" s="28" t="s">
        <v>383</v>
      </c>
      <c r="H195" s="28">
        <f>SUM(_xlfn.IFNA(LOOKUP(Q195,use_fish!A:A,use_fish!E:E),0),_xlfn.IFNA(LOOKUP(R195,use_fish!A:A,use_fish!E:E),0),_xlfn.IFNA(LOOKUP(S195,use_fish!A:A,use_fish!E:E),0),_xlfn.IFNA(LOOKUP(T195,use_fish!A:A,use_fish!E:E),0),_xlfn.IFNA(LOOKUP(U195,use_fish!A:A,use_fish!E:E),0),_xlfn.IFNA(LOOKUP(V195,use_fish!A:A,use_fish!E:E),0),_xlfn.IFNA(LOOKUP(W195,use_fish!A:A,use_fish!E:E),0),)</f>
        <v>40</v>
      </c>
      <c r="I195" s="28">
        <f>SUM(_xlfn.IFNA(LOOKUP(Q195,use_fish!A:A,use_fish!I:I),0),_xlfn.IFNA(LOOKUP(R195,use_fish!A:A,use_fish!I:I),0),_xlfn.IFNA(LOOKUP(S195,use_fish!A:A,use_fish!I:I),0),_xlfn.IFNA(LOOKUP(T195,use_fish!A:A,use_fish!I:I),0),_xlfn.IFNA(LOOKUP(U195,use_fish!A:A,use_fish!I:I),0),_xlfn.IFNA(LOOKUP(V195,use_fish!A:A,use_fish!I:I),0),_xlfn.IFNA(LOOKUP(W195,use_fish!A:A,use_fish!I:I),0),)</f>
        <v>40</v>
      </c>
      <c r="J195" s="27">
        <f>SUM(_xlfn.IFNA(LOOKUP(Q195,use_fish!A:A,use_fish!K:K),0),_xlfn.IFNA(LOOKUP(R195,use_fish!A:A,use_fish!K:K),0),_xlfn.IFNA(LOOKUP(S195,use_fish!A:A,use_fish!K:K),0),_xlfn.IFNA(LOOKUP(T195,use_fish!A:A,use_fish!K:K),0),_xlfn.IFNA(LOOKUP(U195,use_fish!A:A,use_fish!K:K),0),_xlfn.IFNA(LOOKUP(V195,use_fish!A:A,use_fish!K:K),0),_xlfn.IFNA(LOOKUP(W195,use_fish!A:A,use_fish!K:K),0),)</f>
        <v>0</v>
      </c>
      <c r="Q195" s="29">
        <v>168</v>
      </c>
    </row>
    <row r="196" spans="1:17" s="28" customFormat="1" x14ac:dyDescent="0.2">
      <c r="A196" s="28">
        <v>195</v>
      </c>
      <c r="B196" s="28">
        <v>1</v>
      </c>
      <c r="C196" s="28" t="s">
        <v>384</v>
      </c>
      <c r="H196" s="28">
        <f>SUM(_xlfn.IFNA(LOOKUP(Q196,use_fish!A:A,use_fish!E:E),0),_xlfn.IFNA(LOOKUP(R196,use_fish!A:A,use_fish!E:E),0),_xlfn.IFNA(LOOKUP(S196,use_fish!A:A,use_fish!E:E),0),_xlfn.IFNA(LOOKUP(T196,use_fish!A:A,use_fish!E:E),0),_xlfn.IFNA(LOOKUP(U196,use_fish!A:A,use_fish!E:E),0),_xlfn.IFNA(LOOKUP(V196,use_fish!A:A,use_fish!E:E),0),_xlfn.IFNA(LOOKUP(W196,use_fish!A:A,use_fish!E:E),0),)</f>
        <v>50</v>
      </c>
      <c r="I196" s="28">
        <f>SUM(_xlfn.IFNA(LOOKUP(Q196,use_fish!A:A,use_fish!I:I),0),_xlfn.IFNA(LOOKUP(R196,use_fish!A:A,use_fish!I:I),0),_xlfn.IFNA(LOOKUP(S196,use_fish!A:A,use_fish!I:I),0),_xlfn.IFNA(LOOKUP(T196,use_fish!A:A,use_fish!I:I),0),_xlfn.IFNA(LOOKUP(U196,use_fish!A:A,use_fish!I:I),0),_xlfn.IFNA(LOOKUP(V196,use_fish!A:A,use_fish!I:I),0),_xlfn.IFNA(LOOKUP(W196,use_fish!A:A,use_fish!I:I),0),)</f>
        <v>50</v>
      </c>
      <c r="J196" s="27">
        <f>SUM(_xlfn.IFNA(LOOKUP(Q196,use_fish!A:A,use_fish!K:K),0),_xlfn.IFNA(LOOKUP(R196,use_fish!A:A,use_fish!K:K),0),_xlfn.IFNA(LOOKUP(S196,use_fish!A:A,use_fish!K:K),0),_xlfn.IFNA(LOOKUP(T196,use_fish!A:A,use_fish!K:K),0),_xlfn.IFNA(LOOKUP(U196,use_fish!A:A,use_fish!K:K),0),_xlfn.IFNA(LOOKUP(V196,use_fish!A:A,use_fish!K:K),0),_xlfn.IFNA(LOOKUP(W196,use_fish!A:A,use_fish!K:K),0),)</f>
        <v>0</v>
      </c>
      <c r="Q196" s="29">
        <v>169</v>
      </c>
    </row>
    <row r="197" spans="1:17" s="28" customFormat="1" x14ac:dyDescent="0.2">
      <c r="A197" s="28">
        <v>196</v>
      </c>
      <c r="B197" s="28">
        <v>1</v>
      </c>
      <c r="C197" s="28" t="s">
        <v>385</v>
      </c>
      <c r="H197" s="28">
        <f>SUM(_xlfn.IFNA(LOOKUP(Q197,use_fish!A:A,use_fish!E:E),0),_xlfn.IFNA(LOOKUP(R197,use_fish!A:A,use_fish!E:E),0),_xlfn.IFNA(LOOKUP(S197,use_fish!A:A,use_fish!E:E),0),_xlfn.IFNA(LOOKUP(T197,use_fish!A:A,use_fish!E:E),0),_xlfn.IFNA(LOOKUP(U197,use_fish!A:A,use_fish!E:E),0),_xlfn.IFNA(LOOKUP(V197,use_fish!A:A,use_fish!E:E),0),_xlfn.IFNA(LOOKUP(W197,use_fish!A:A,use_fish!E:E),0),)</f>
        <v>60</v>
      </c>
      <c r="I197" s="28">
        <f>SUM(_xlfn.IFNA(LOOKUP(Q197,use_fish!A:A,use_fish!I:I),0),_xlfn.IFNA(LOOKUP(R197,use_fish!A:A,use_fish!I:I),0),_xlfn.IFNA(LOOKUP(S197,use_fish!A:A,use_fish!I:I),0),_xlfn.IFNA(LOOKUP(T197,use_fish!A:A,use_fish!I:I),0),_xlfn.IFNA(LOOKUP(U197,use_fish!A:A,use_fish!I:I),0),_xlfn.IFNA(LOOKUP(V197,use_fish!A:A,use_fish!I:I),0),_xlfn.IFNA(LOOKUP(W197,use_fish!A:A,use_fish!I:I),0),)</f>
        <v>60</v>
      </c>
      <c r="J197" s="27">
        <f>SUM(_xlfn.IFNA(LOOKUP(Q197,use_fish!A:A,use_fish!K:K),0),_xlfn.IFNA(LOOKUP(R197,use_fish!A:A,use_fish!K:K),0),_xlfn.IFNA(LOOKUP(S197,use_fish!A:A,use_fish!K:K),0),_xlfn.IFNA(LOOKUP(T197,use_fish!A:A,use_fish!K:K),0),_xlfn.IFNA(LOOKUP(U197,use_fish!A:A,use_fish!K:K),0),_xlfn.IFNA(LOOKUP(V197,use_fish!A:A,use_fish!K:K),0),_xlfn.IFNA(LOOKUP(W197,use_fish!A:A,use_fish!K:K),0),)</f>
        <v>0</v>
      </c>
      <c r="Q197" s="29">
        <v>170</v>
      </c>
    </row>
    <row r="198" spans="1:17" s="28" customFormat="1" x14ac:dyDescent="0.2">
      <c r="A198" s="28">
        <v>197</v>
      </c>
      <c r="B198" s="28">
        <v>1</v>
      </c>
      <c r="C198" s="28" t="s">
        <v>386</v>
      </c>
      <c r="H198" s="28">
        <f>SUM(_xlfn.IFNA(LOOKUP(Q198,use_fish!A:A,use_fish!E:E),0),_xlfn.IFNA(LOOKUP(R198,use_fish!A:A,use_fish!E:E),0),_xlfn.IFNA(LOOKUP(S198,use_fish!A:A,use_fish!E:E),0),_xlfn.IFNA(LOOKUP(T198,use_fish!A:A,use_fish!E:E),0),_xlfn.IFNA(LOOKUP(U198,use_fish!A:A,use_fish!E:E),0),_xlfn.IFNA(LOOKUP(V198,use_fish!A:A,use_fish!E:E),0),_xlfn.IFNA(LOOKUP(W198,use_fish!A:A,use_fish!E:E),0),)</f>
        <v>70</v>
      </c>
      <c r="I198" s="28">
        <f>SUM(_xlfn.IFNA(LOOKUP(Q198,use_fish!A:A,use_fish!I:I),0),_xlfn.IFNA(LOOKUP(R198,use_fish!A:A,use_fish!I:I),0),_xlfn.IFNA(LOOKUP(S198,use_fish!A:A,use_fish!I:I),0),_xlfn.IFNA(LOOKUP(T198,use_fish!A:A,use_fish!I:I),0),_xlfn.IFNA(LOOKUP(U198,use_fish!A:A,use_fish!I:I),0),_xlfn.IFNA(LOOKUP(V198,use_fish!A:A,use_fish!I:I),0),_xlfn.IFNA(LOOKUP(W198,use_fish!A:A,use_fish!I:I),0),)</f>
        <v>70</v>
      </c>
      <c r="J198" s="27">
        <f>SUM(_xlfn.IFNA(LOOKUP(Q198,use_fish!A:A,use_fish!K:K),0),_xlfn.IFNA(LOOKUP(R198,use_fish!A:A,use_fish!K:K),0),_xlfn.IFNA(LOOKUP(S198,use_fish!A:A,use_fish!K:K),0),_xlfn.IFNA(LOOKUP(T198,use_fish!A:A,use_fish!K:K),0),_xlfn.IFNA(LOOKUP(U198,use_fish!A:A,use_fish!K:K),0),_xlfn.IFNA(LOOKUP(V198,use_fish!A:A,use_fish!K:K),0),_xlfn.IFNA(LOOKUP(W198,use_fish!A:A,use_fish!K:K),0),)</f>
        <v>0</v>
      </c>
      <c r="Q198" s="29">
        <v>171</v>
      </c>
    </row>
    <row r="199" spans="1:17" s="28" customFormat="1" x14ac:dyDescent="0.2">
      <c r="A199" s="28">
        <v>198</v>
      </c>
      <c r="B199" s="28">
        <v>1</v>
      </c>
      <c r="C199" s="28" t="s">
        <v>387</v>
      </c>
      <c r="H199" s="28">
        <f>SUM(_xlfn.IFNA(LOOKUP(Q199,use_fish!A:A,use_fish!E:E),0),_xlfn.IFNA(LOOKUP(R199,use_fish!A:A,use_fish!E:E),0),_xlfn.IFNA(LOOKUP(S199,use_fish!A:A,use_fish!E:E),0),_xlfn.IFNA(LOOKUP(T199,use_fish!A:A,use_fish!E:E),0),_xlfn.IFNA(LOOKUP(U199,use_fish!A:A,use_fish!E:E),0),_xlfn.IFNA(LOOKUP(V199,use_fish!A:A,use_fish!E:E),0),_xlfn.IFNA(LOOKUP(W199,use_fish!A:A,use_fish!E:E),0),)</f>
        <v>75</v>
      </c>
      <c r="I199" s="28">
        <f>SUM(_xlfn.IFNA(LOOKUP(Q199,use_fish!A:A,use_fish!I:I),0),_xlfn.IFNA(LOOKUP(R199,use_fish!A:A,use_fish!I:I),0),_xlfn.IFNA(LOOKUP(S199,use_fish!A:A,use_fish!I:I),0),_xlfn.IFNA(LOOKUP(T199,use_fish!A:A,use_fish!I:I),0),_xlfn.IFNA(LOOKUP(U199,use_fish!A:A,use_fish!I:I),0),_xlfn.IFNA(LOOKUP(V199,use_fish!A:A,use_fish!I:I),0),_xlfn.IFNA(LOOKUP(W199,use_fish!A:A,use_fish!I:I),0),)</f>
        <v>75</v>
      </c>
      <c r="J199" s="27">
        <f>SUM(_xlfn.IFNA(LOOKUP(Q199,use_fish!A:A,use_fish!K:K),0),_xlfn.IFNA(LOOKUP(R199,use_fish!A:A,use_fish!K:K),0),_xlfn.IFNA(LOOKUP(S199,use_fish!A:A,use_fish!K:K),0),_xlfn.IFNA(LOOKUP(T199,use_fish!A:A,use_fish!K:K),0),_xlfn.IFNA(LOOKUP(U199,use_fish!A:A,use_fish!K:K),0),_xlfn.IFNA(LOOKUP(V199,use_fish!A:A,use_fish!K:K),0),_xlfn.IFNA(LOOKUP(W199,use_fish!A:A,use_fish!K:K),0),)</f>
        <v>0</v>
      </c>
      <c r="Q199" s="29">
        <v>172</v>
      </c>
    </row>
    <row r="200" spans="1:17" s="28" customFormat="1" x14ac:dyDescent="0.2">
      <c r="A200" s="28">
        <v>199</v>
      </c>
      <c r="B200" s="28">
        <v>1</v>
      </c>
      <c r="C200" s="28" t="s">
        <v>388</v>
      </c>
      <c r="H200" s="28">
        <f>SUM(_xlfn.IFNA(LOOKUP(Q200,use_fish!A:A,use_fish!E:E),0),_xlfn.IFNA(LOOKUP(R200,use_fish!A:A,use_fish!E:E),0),_xlfn.IFNA(LOOKUP(S200,use_fish!A:A,use_fish!E:E),0),_xlfn.IFNA(LOOKUP(T200,use_fish!A:A,use_fish!E:E),0),_xlfn.IFNA(LOOKUP(U200,use_fish!A:A,use_fish!E:E),0),_xlfn.IFNA(LOOKUP(V200,use_fish!A:A,use_fish!E:E),0),_xlfn.IFNA(LOOKUP(W200,use_fish!A:A,use_fish!E:E),0),)</f>
        <v>150</v>
      </c>
      <c r="I200" s="28">
        <f>SUM(_xlfn.IFNA(LOOKUP(Q200,use_fish!A:A,use_fish!I:I),0),_xlfn.IFNA(LOOKUP(R200,use_fish!A:A,use_fish!I:I),0),_xlfn.IFNA(LOOKUP(S200,use_fish!A:A,use_fish!I:I),0),_xlfn.IFNA(LOOKUP(T200,use_fish!A:A,use_fish!I:I),0),_xlfn.IFNA(LOOKUP(U200,use_fish!A:A,use_fish!I:I),0),_xlfn.IFNA(LOOKUP(V200,use_fish!A:A,use_fish!I:I),0),_xlfn.IFNA(LOOKUP(W200,use_fish!A:A,use_fish!I:I),0),)</f>
        <v>150</v>
      </c>
      <c r="J200" s="27">
        <f>SUM(_xlfn.IFNA(LOOKUP(Q200,use_fish!A:A,use_fish!K:K),0),_xlfn.IFNA(LOOKUP(R200,use_fish!A:A,use_fish!K:K),0),_xlfn.IFNA(LOOKUP(S200,use_fish!A:A,use_fish!K:K),0),_xlfn.IFNA(LOOKUP(T200,use_fish!A:A,use_fish!K:K),0),_xlfn.IFNA(LOOKUP(U200,use_fish!A:A,use_fish!K:K),0),_xlfn.IFNA(LOOKUP(V200,use_fish!A:A,use_fish!K:K),0),_xlfn.IFNA(LOOKUP(W200,use_fish!A:A,use_fish!K:K),0),)</f>
        <v>0</v>
      </c>
      <c r="Q200" s="29">
        <v>173</v>
      </c>
    </row>
    <row r="201" spans="1:17" s="28" customFormat="1" x14ac:dyDescent="0.2">
      <c r="A201" s="28">
        <v>200</v>
      </c>
      <c r="B201" s="28">
        <v>1</v>
      </c>
      <c r="C201" s="28" t="s">
        <v>389</v>
      </c>
      <c r="H201" s="28">
        <f>SUM(_xlfn.IFNA(LOOKUP(Q201,use_fish!A:A,use_fish!E:E),0),_xlfn.IFNA(LOOKUP(R201,use_fish!A:A,use_fish!E:E),0),_xlfn.IFNA(LOOKUP(S201,use_fish!A:A,use_fish!E:E),0),_xlfn.IFNA(LOOKUP(T201,use_fish!A:A,use_fish!E:E),0),_xlfn.IFNA(LOOKUP(U201,use_fish!A:A,use_fish!E:E),0),_xlfn.IFNA(LOOKUP(V201,use_fish!A:A,use_fish!E:E),0),_xlfn.IFNA(LOOKUP(W201,use_fish!A:A,use_fish!E:E),0),)</f>
        <v>250</v>
      </c>
      <c r="I201" s="28">
        <f>SUM(_xlfn.IFNA(LOOKUP(Q201,use_fish!A:A,use_fish!I:I),0),_xlfn.IFNA(LOOKUP(R201,use_fish!A:A,use_fish!I:I),0),_xlfn.IFNA(LOOKUP(S201,use_fish!A:A,use_fish!I:I),0),_xlfn.IFNA(LOOKUP(T201,use_fish!A:A,use_fish!I:I),0),_xlfn.IFNA(LOOKUP(U201,use_fish!A:A,use_fish!I:I),0),_xlfn.IFNA(LOOKUP(V201,use_fish!A:A,use_fish!I:I),0),_xlfn.IFNA(LOOKUP(W201,use_fish!A:A,use_fish!I:I),0),)</f>
        <v>250</v>
      </c>
      <c r="J201" s="27">
        <f>SUM(_xlfn.IFNA(LOOKUP(Q201,use_fish!A:A,use_fish!K:K),0),_xlfn.IFNA(LOOKUP(R201,use_fish!A:A,use_fish!K:K),0),_xlfn.IFNA(LOOKUP(S201,use_fish!A:A,use_fish!K:K),0),_xlfn.IFNA(LOOKUP(T201,use_fish!A:A,use_fish!K:K),0),_xlfn.IFNA(LOOKUP(U201,use_fish!A:A,use_fish!K:K),0),_xlfn.IFNA(LOOKUP(V201,use_fish!A:A,use_fish!K:K),0),_xlfn.IFNA(LOOKUP(W201,use_fish!A:A,use_fish!K:K),0),)</f>
        <v>0</v>
      </c>
      <c r="Q201" s="29">
        <v>174</v>
      </c>
    </row>
    <row r="202" spans="1:17" x14ac:dyDescent="0.2">
      <c r="A202" s="37">
        <v>201</v>
      </c>
      <c r="B202" s="37">
        <v>1</v>
      </c>
      <c r="C202" s="37" t="s">
        <v>392</v>
      </c>
      <c r="D202" s="37"/>
      <c r="E202" s="37"/>
      <c r="F202" s="37"/>
      <c r="G202" s="37"/>
      <c r="H202" s="37">
        <f>SUM(_xlfn.IFNA(LOOKUP(Q202,use_fish!A:A,use_fish!E:E),0),_xlfn.IFNA(LOOKUP(R202,use_fish!A:A,use_fish!E:E),0),_xlfn.IFNA(LOOKUP(S202,use_fish!A:A,use_fish!E:E),0),_xlfn.IFNA(LOOKUP(T202,use_fish!A:A,use_fish!E:E),0),_xlfn.IFNA(LOOKUP(U202,use_fish!A:A,use_fish!E:E),0),_xlfn.IFNA(LOOKUP(V202,use_fish!A:A,use_fish!E:E),0),_xlfn.IFNA(LOOKUP(W202,use_fish!A:A,use_fish!E:E),0),)</f>
        <v>30</v>
      </c>
      <c r="I202" s="37">
        <f>SUM(_xlfn.IFNA(LOOKUP(Q202,use_fish!A:A,use_fish!I:I),0),_xlfn.IFNA(LOOKUP(R202,use_fish!A:A,use_fish!I:I),0),_xlfn.IFNA(LOOKUP(S202,use_fish!A:A,use_fish!I:I),0),_xlfn.IFNA(LOOKUP(T202,use_fish!A:A,use_fish!I:I),0),_xlfn.IFNA(LOOKUP(U202,use_fish!A:A,use_fish!I:I),0),_xlfn.IFNA(LOOKUP(V202,use_fish!A:A,use_fish!I:I),0),_xlfn.IFNA(LOOKUP(W202,use_fish!A:A,use_fish!I:I),0),)</f>
        <v>30</v>
      </c>
      <c r="J202" s="36">
        <f>SUM(_xlfn.IFNA(LOOKUP(Q202,use_fish!A:A,use_fish!K:K),0),_xlfn.IFNA(LOOKUP(R202,use_fish!A:A,use_fish!K:K),0),_xlfn.IFNA(LOOKUP(S202,use_fish!A:A,use_fish!K:K),0),_xlfn.IFNA(LOOKUP(T202,use_fish!A:A,use_fish!K:K),0),_xlfn.IFNA(LOOKUP(U202,use_fish!A:A,use_fish!K:K),0),_xlfn.IFNA(LOOKUP(V202,use_fish!A:A,use_fish!K:K),0),_xlfn.IFNA(LOOKUP(W202,use_fish!A:A,use_fish!K:K),0),)</f>
        <v>0</v>
      </c>
      <c r="K202" s="37"/>
      <c r="L202" s="37"/>
      <c r="M202" s="37"/>
      <c r="N202" s="37"/>
      <c r="O202" s="37"/>
      <c r="P202" s="37"/>
      <c r="Q202" s="41">
        <v>175</v>
      </c>
    </row>
    <row r="203" spans="1:17" x14ac:dyDescent="0.2">
      <c r="A203" s="37">
        <v>202</v>
      </c>
      <c r="B203" s="37">
        <v>1</v>
      </c>
      <c r="C203" s="37" t="s">
        <v>393</v>
      </c>
      <c r="D203" s="37"/>
      <c r="E203" s="37"/>
      <c r="F203" s="37"/>
      <c r="G203" s="37"/>
      <c r="H203" s="37">
        <f>SUM(_xlfn.IFNA(LOOKUP(Q203,use_fish!A:A,use_fish!E:E),0),_xlfn.IFNA(LOOKUP(R203,use_fish!A:A,use_fish!E:E),0),_xlfn.IFNA(LOOKUP(S203,use_fish!A:A,use_fish!E:E),0),_xlfn.IFNA(LOOKUP(T203,use_fish!A:A,use_fish!E:E),0),_xlfn.IFNA(LOOKUP(U203,use_fish!A:A,use_fish!E:E),0),_xlfn.IFNA(LOOKUP(V203,use_fish!A:A,use_fish!E:E),0),_xlfn.IFNA(LOOKUP(W203,use_fish!A:A,use_fish!E:E),0),)</f>
        <v>40</v>
      </c>
      <c r="I203" s="37">
        <f>SUM(_xlfn.IFNA(LOOKUP(Q203,use_fish!A:A,use_fish!I:I),0),_xlfn.IFNA(LOOKUP(R203,use_fish!A:A,use_fish!I:I),0),_xlfn.IFNA(LOOKUP(S203,use_fish!A:A,use_fish!I:I),0),_xlfn.IFNA(LOOKUP(T203,use_fish!A:A,use_fish!I:I),0),_xlfn.IFNA(LOOKUP(U203,use_fish!A:A,use_fish!I:I),0),_xlfn.IFNA(LOOKUP(V203,use_fish!A:A,use_fish!I:I),0),_xlfn.IFNA(LOOKUP(W203,use_fish!A:A,use_fish!I:I),0),)</f>
        <v>40</v>
      </c>
      <c r="J203" s="36">
        <f>SUM(_xlfn.IFNA(LOOKUP(Q203,use_fish!A:A,use_fish!K:K),0),_xlfn.IFNA(LOOKUP(R203,use_fish!A:A,use_fish!K:K),0),_xlfn.IFNA(LOOKUP(S203,use_fish!A:A,use_fish!K:K),0),_xlfn.IFNA(LOOKUP(T203,use_fish!A:A,use_fish!K:K),0),_xlfn.IFNA(LOOKUP(U203,use_fish!A:A,use_fish!K:K),0),_xlfn.IFNA(LOOKUP(V203,use_fish!A:A,use_fish!K:K),0),_xlfn.IFNA(LOOKUP(W203,use_fish!A:A,use_fish!K:K),0),)</f>
        <v>0</v>
      </c>
      <c r="K203" s="37"/>
      <c r="L203" s="37"/>
      <c r="M203" s="37"/>
      <c r="N203" s="37"/>
      <c r="O203" s="37"/>
      <c r="P203" s="37"/>
      <c r="Q203" s="41">
        <v>176</v>
      </c>
    </row>
    <row r="204" spans="1:17" x14ac:dyDescent="0.2">
      <c r="A204" s="37">
        <v>203</v>
      </c>
      <c r="B204" s="37">
        <v>1</v>
      </c>
      <c r="C204" s="37" t="s">
        <v>394</v>
      </c>
      <c r="D204" s="37"/>
      <c r="E204" s="37"/>
      <c r="F204" s="37"/>
      <c r="G204" s="37"/>
      <c r="H204" s="37">
        <f>SUM(_xlfn.IFNA(LOOKUP(Q204,use_fish!A:A,use_fish!E:E),0),_xlfn.IFNA(LOOKUP(R204,use_fish!A:A,use_fish!E:E),0),_xlfn.IFNA(LOOKUP(S204,use_fish!A:A,use_fish!E:E),0),_xlfn.IFNA(LOOKUP(T204,use_fish!A:A,use_fish!E:E),0),_xlfn.IFNA(LOOKUP(U204,use_fish!A:A,use_fish!E:E),0),_xlfn.IFNA(LOOKUP(V204,use_fish!A:A,use_fish!E:E),0),_xlfn.IFNA(LOOKUP(W204,use_fish!A:A,use_fish!E:E),0),)</f>
        <v>50</v>
      </c>
      <c r="I204" s="37">
        <f>SUM(_xlfn.IFNA(LOOKUP(Q204,use_fish!A:A,use_fish!I:I),0),_xlfn.IFNA(LOOKUP(R204,use_fish!A:A,use_fish!I:I),0),_xlfn.IFNA(LOOKUP(S204,use_fish!A:A,use_fish!I:I),0),_xlfn.IFNA(LOOKUP(T204,use_fish!A:A,use_fish!I:I),0),_xlfn.IFNA(LOOKUP(U204,use_fish!A:A,use_fish!I:I),0),_xlfn.IFNA(LOOKUP(V204,use_fish!A:A,use_fish!I:I),0),_xlfn.IFNA(LOOKUP(W204,use_fish!A:A,use_fish!I:I),0),)</f>
        <v>50</v>
      </c>
      <c r="J204" s="36">
        <f>SUM(_xlfn.IFNA(LOOKUP(Q204,use_fish!A:A,use_fish!K:K),0),_xlfn.IFNA(LOOKUP(R204,use_fish!A:A,use_fish!K:K),0),_xlfn.IFNA(LOOKUP(S204,use_fish!A:A,use_fish!K:K),0),_xlfn.IFNA(LOOKUP(T204,use_fish!A:A,use_fish!K:K),0),_xlfn.IFNA(LOOKUP(U204,use_fish!A:A,use_fish!K:K),0),_xlfn.IFNA(LOOKUP(V204,use_fish!A:A,use_fish!K:K),0),_xlfn.IFNA(LOOKUP(W204,use_fish!A:A,use_fish!K:K),0),)</f>
        <v>0</v>
      </c>
      <c r="K204" s="37"/>
      <c r="L204" s="37"/>
      <c r="M204" s="37"/>
      <c r="N204" s="37"/>
      <c r="O204" s="37"/>
      <c r="P204" s="37"/>
      <c r="Q204" s="41">
        <v>177</v>
      </c>
    </row>
    <row r="205" spans="1:17" x14ac:dyDescent="0.2">
      <c r="A205" s="37">
        <v>204</v>
      </c>
      <c r="B205" s="37">
        <v>1</v>
      </c>
      <c r="C205" s="37" t="s">
        <v>395</v>
      </c>
      <c r="D205" s="37"/>
      <c r="E205" s="37"/>
      <c r="F205" s="37"/>
      <c r="G205" s="37"/>
      <c r="H205" s="37">
        <f>SUM(_xlfn.IFNA(LOOKUP(Q205,use_fish!A:A,use_fish!E:E),0),_xlfn.IFNA(LOOKUP(R205,use_fish!A:A,use_fish!E:E),0),_xlfn.IFNA(LOOKUP(S205,use_fish!A:A,use_fish!E:E),0),_xlfn.IFNA(LOOKUP(T205,use_fish!A:A,use_fish!E:E),0),_xlfn.IFNA(LOOKUP(U205,use_fish!A:A,use_fish!E:E),0),_xlfn.IFNA(LOOKUP(V205,use_fish!A:A,use_fish!E:E),0),_xlfn.IFNA(LOOKUP(W205,use_fish!A:A,use_fish!E:E),0),)</f>
        <v>60</v>
      </c>
      <c r="I205" s="37">
        <f>SUM(_xlfn.IFNA(LOOKUP(Q205,use_fish!A:A,use_fish!I:I),0),_xlfn.IFNA(LOOKUP(R205,use_fish!A:A,use_fish!I:I),0),_xlfn.IFNA(LOOKUP(S205,use_fish!A:A,use_fish!I:I),0),_xlfn.IFNA(LOOKUP(T205,use_fish!A:A,use_fish!I:I),0),_xlfn.IFNA(LOOKUP(U205,use_fish!A:A,use_fish!I:I),0),_xlfn.IFNA(LOOKUP(V205,use_fish!A:A,use_fish!I:I),0),_xlfn.IFNA(LOOKUP(W205,use_fish!A:A,use_fish!I:I),0),)</f>
        <v>60</v>
      </c>
      <c r="J205" s="36">
        <f>SUM(_xlfn.IFNA(LOOKUP(Q205,use_fish!A:A,use_fish!K:K),0),_xlfn.IFNA(LOOKUP(R205,use_fish!A:A,use_fish!K:K),0),_xlfn.IFNA(LOOKUP(S205,use_fish!A:A,use_fish!K:K),0),_xlfn.IFNA(LOOKUP(T205,use_fish!A:A,use_fish!K:K),0),_xlfn.IFNA(LOOKUP(U205,use_fish!A:A,use_fish!K:K),0),_xlfn.IFNA(LOOKUP(V205,use_fish!A:A,use_fish!K:K),0),_xlfn.IFNA(LOOKUP(W205,use_fish!A:A,use_fish!K:K),0),)</f>
        <v>0</v>
      </c>
      <c r="K205" s="37"/>
      <c r="L205" s="37"/>
      <c r="M205" s="37"/>
      <c r="N205" s="37"/>
      <c r="O205" s="37"/>
      <c r="P205" s="37"/>
      <c r="Q205" s="41">
        <v>178</v>
      </c>
    </row>
    <row r="206" spans="1:17" x14ac:dyDescent="0.2">
      <c r="A206" s="37">
        <v>205</v>
      </c>
      <c r="B206" s="37">
        <v>1</v>
      </c>
      <c r="C206" s="37" t="s">
        <v>396</v>
      </c>
      <c r="D206" s="37"/>
      <c r="E206" s="37"/>
      <c r="F206" s="37"/>
      <c r="G206" s="37"/>
      <c r="H206" s="37">
        <f>SUM(_xlfn.IFNA(LOOKUP(Q206,use_fish!A:A,use_fish!E:E),0),_xlfn.IFNA(LOOKUP(R206,use_fish!A:A,use_fish!E:E),0),_xlfn.IFNA(LOOKUP(S206,use_fish!A:A,use_fish!E:E),0),_xlfn.IFNA(LOOKUP(T206,use_fish!A:A,use_fish!E:E),0),_xlfn.IFNA(LOOKUP(U206,use_fish!A:A,use_fish!E:E),0),_xlfn.IFNA(LOOKUP(V206,use_fish!A:A,use_fish!E:E),0),_xlfn.IFNA(LOOKUP(W206,use_fish!A:A,use_fish!E:E),0),)</f>
        <v>70</v>
      </c>
      <c r="I206" s="37">
        <f>SUM(_xlfn.IFNA(LOOKUP(Q206,use_fish!A:A,use_fish!I:I),0),_xlfn.IFNA(LOOKUP(R206,use_fish!A:A,use_fish!I:I),0),_xlfn.IFNA(LOOKUP(S206,use_fish!A:A,use_fish!I:I),0),_xlfn.IFNA(LOOKUP(T206,use_fish!A:A,use_fish!I:I),0),_xlfn.IFNA(LOOKUP(U206,use_fish!A:A,use_fish!I:I),0),_xlfn.IFNA(LOOKUP(V206,use_fish!A:A,use_fish!I:I),0),_xlfn.IFNA(LOOKUP(W206,use_fish!A:A,use_fish!I:I),0),)</f>
        <v>70</v>
      </c>
      <c r="J206" s="36">
        <f>SUM(_xlfn.IFNA(LOOKUP(Q206,use_fish!A:A,use_fish!K:K),0),_xlfn.IFNA(LOOKUP(R206,use_fish!A:A,use_fish!K:K),0),_xlfn.IFNA(LOOKUP(S206,use_fish!A:A,use_fish!K:K),0),_xlfn.IFNA(LOOKUP(T206,use_fish!A:A,use_fish!K:K),0),_xlfn.IFNA(LOOKUP(U206,use_fish!A:A,use_fish!K:K),0),_xlfn.IFNA(LOOKUP(V206,use_fish!A:A,use_fish!K:K),0),_xlfn.IFNA(LOOKUP(W206,use_fish!A:A,use_fish!K:K),0),)</f>
        <v>0</v>
      </c>
      <c r="K206" s="37"/>
      <c r="L206" s="37"/>
      <c r="M206" s="37"/>
      <c r="N206" s="37"/>
      <c r="O206" s="37"/>
      <c r="P206" s="37"/>
      <c r="Q206" s="41">
        <v>179</v>
      </c>
    </row>
    <row r="207" spans="1:17" x14ac:dyDescent="0.2">
      <c r="A207" s="37">
        <v>206</v>
      </c>
      <c r="B207" s="37">
        <v>1</v>
      </c>
      <c r="C207" s="37" t="s">
        <v>397</v>
      </c>
      <c r="D207" s="37"/>
      <c r="E207" s="37"/>
      <c r="F207" s="37"/>
      <c r="G207" s="37"/>
      <c r="H207" s="37">
        <f>SUM(_xlfn.IFNA(LOOKUP(Q207,use_fish!A:A,use_fish!E:E),0),_xlfn.IFNA(LOOKUP(R207,use_fish!A:A,use_fish!E:E),0),_xlfn.IFNA(LOOKUP(S207,use_fish!A:A,use_fish!E:E),0),_xlfn.IFNA(LOOKUP(T207,use_fish!A:A,use_fish!E:E),0),_xlfn.IFNA(LOOKUP(U207,use_fish!A:A,use_fish!E:E),0),_xlfn.IFNA(LOOKUP(V207,use_fish!A:A,use_fish!E:E),0),_xlfn.IFNA(LOOKUP(W207,use_fish!A:A,use_fish!E:E),0),)</f>
        <v>150</v>
      </c>
      <c r="I207" s="37">
        <f>SUM(_xlfn.IFNA(LOOKUP(Q207,use_fish!A:A,use_fish!I:I),0),_xlfn.IFNA(LOOKUP(R207,use_fish!A:A,use_fish!I:I),0),_xlfn.IFNA(LOOKUP(S207,use_fish!A:A,use_fish!I:I),0),_xlfn.IFNA(LOOKUP(T207,use_fish!A:A,use_fish!I:I),0),_xlfn.IFNA(LOOKUP(U207,use_fish!A:A,use_fish!I:I),0),_xlfn.IFNA(LOOKUP(V207,use_fish!A:A,use_fish!I:I),0),_xlfn.IFNA(LOOKUP(W207,use_fish!A:A,use_fish!I:I),0),)</f>
        <v>150</v>
      </c>
      <c r="J207" s="36">
        <f>SUM(_xlfn.IFNA(LOOKUP(Q207,use_fish!A:A,use_fish!K:K),0),_xlfn.IFNA(LOOKUP(R207,use_fish!A:A,use_fish!K:K),0),_xlfn.IFNA(LOOKUP(S207,use_fish!A:A,use_fish!K:K),0),_xlfn.IFNA(LOOKUP(T207,use_fish!A:A,use_fish!K:K),0),_xlfn.IFNA(LOOKUP(U207,use_fish!A:A,use_fish!K:K),0),_xlfn.IFNA(LOOKUP(V207,use_fish!A:A,use_fish!K:K),0),_xlfn.IFNA(LOOKUP(W207,use_fish!A:A,use_fish!K:K),0),)</f>
        <v>0</v>
      </c>
      <c r="K207" s="37"/>
      <c r="L207" s="37"/>
      <c r="M207" s="37"/>
      <c r="N207" s="37"/>
      <c r="O207" s="37"/>
      <c r="P207" s="37"/>
      <c r="Q207" s="41">
        <v>180</v>
      </c>
    </row>
    <row r="208" spans="1:17" x14ac:dyDescent="0.2">
      <c r="A208" s="37">
        <v>207</v>
      </c>
      <c r="B208" s="37">
        <v>1</v>
      </c>
      <c r="C208" s="37" t="s">
        <v>398</v>
      </c>
      <c r="D208" s="37"/>
      <c r="E208" s="37"/>
      <c r="F208" s="37"/>
      <c r="G208" s="37"/>
      <c r="H208" s="37">
        <f>SUM(_xlfn.IFNA(LOOKUP(Q208,use_fish!A:A,use_fish!E:E),0),_xlfn.IFNA(LOOKUP(R208,use_fish!A:A,use_fish!E:E),0),_xlfn.IFNA(LOOKUP(S208,use_fish!A:A,use_fish!E:E),0),_xlfn.IFNA(LOOKUP(T208,use_fish!A:A,use_fish!E:E),0),_xlfn.IFNA(LOOKUP(U208,use_fish!A:A,use_fish!E:E),0),_xlfn.IFNA(LOOKUP(V208,use_fish!A:A,use_fish!E:E),0),_xlfn.IFNA(LOOKUP(W208,use_fish!A:A,use_fish!E:E),0),)</f>
        <v>250</v>
      </c>
      <c r="I208" s="37">
        <f>SUM(_xlfn.IFNA(LOOKUP(Q208,use_fish!A:A,use_fish!I:I),0),_xlfn.IFNA(LOOKUP(R208,use_fish!A:A,use_fish!I:I),0),_xlfn.IFNA(LOOKUP(S208,use_fish!A:A,use_fish!I:I),0),_xlfn.IFNA(LOOKUP(T208,use_fish!A:A,use_fish!I:I),0),_xlfn.IFNA(LOOKUP(U208,use_fish!A:A,use_fish!I:I),0),_xlfn.IFNA(LOOKUP(V208,use_fish!A:A,use_fish!I:I),0),_xlfn.IFNA(LOOKUP(W208,use_fish!A:A,use_fish!I:I),0),)</f>
        <v>250</v>
      </c>
      <c r="J208" s="36">
        <f>SUM(_xlfn.IFNA(LOOKUP(Q208,use_fish!A:A,use_fish!K:K),0),_xlfn.IFNA(LOOKUP(R208,use_fish!A:A,use_fish!K:K),0),_xlfn.IFNA(LOOKUP(S208,use_fish!A:A,use_fish!K:K),0),_xlfn.IFNA(LOOKUP(T208,use_fish!A:A,use_fish!K:K),0),_xlfn.IFNA(LOOKUP(U208,use_fish!A:A,use_fish!K:K),0),_xlfn.IFNA(LOOKUP(V208,use_fish!A:A,use_fish!K:K),0),_xlfn.IFNA(LOOKUP(W208,use_fish!A:A,use_fish!K:K),0),)</f>
        <v>0</v>
      </c>
      <c r="K208" s="37"/>
      <c r="L208" s="37"/>
      <c r="M208" s="37"/>
      <c r="N208" s="37"/>
      <c r="O208" s="37"/>
      <c r="P208" s="37"/>
      <c r="Q208" s="41">
        <v>181</v>
      </c>
    </row>
    <row r="209" spans="1:17" x14ac:dyDescent="0.2">
      <c r="A209" s="37">
        <v>208</v>
      </c>
      <c r="B209" s="37">
        <v>1</v>
      </c>
      <c r="C209" s="37" t="s">
        <v>399</v>
      </c>
      <c r="D209" s="37"/>
      <c r="E209" s="37"/>
      <c r="F209" s="37"/>
      <c r="G209" s="37"/>
      <c r="H209" s="37">
        <f>SUM(_xlfn.IFNA(LOOKUP(Q209,use_fish!A:A,use_fish!E:E),0),_xlfn.IFNA(LOOKUP(R209,use_fish!A:A,use_fish!E:E),0),_xlfn.IFNA(LOOKUP(S209,use_fish!A:A,use_fish!E:E),0),_xlfn.IFNA(LOOKUP(T209,use_fish!A:A,use_fish!E:E),0),_xlfn.IFNA(LOOKUP(U209,use_fish!A:A,use_fish!E:E),0),_xlfn.IFNA(LOOKUP(V209,use_fish!A:A,use_fish!E:E),0),_xlfn.IFNA(LOOKUP(W209,use_fish!A:A,use_fish!E:E),0),)</f>
        <v>350</v>
      </c>
      <c r="I209" s="37">
        <f>SUM(_xlfn.IFNA(LOOKUP(Q209,use_fish!A:A,use_fish!I:I),0),_xlfn.IFNA(LOOKUP(R209,use_fish!A:A,use_fish!I:I),0),_xlfn.IFNA(LOOKUP(S209,use_fish!A:A,use_fish!I:I),0),_xlfn.IFNA(LOOKUP(T209,use_fish!A:A,use_fish!I:I),0),_xlfn.IFNA(LOOKUP(U209,use_fish!A:A,use_fish!I:I),0),_xlfn.IFNA(LOOKUP(V209,use_fish!A:A,use_fish!I:I),0),_xlfn.IFNA(LOOKUP(W209,use_fish!A:A,use_fish!I:I),0),)</f>
        <v>350</v>
      </c>
      <c r="J209" s="36">
        <f>SUM(_xlfn.IFNA(LOOKUP(Q209,use_fish!A:A,use_fish!K:K),0),_xlfn.IFNA(LOOKUP(R209,use_fish!A:A,use_fish!K:K),0),_xlfn.IFNA(LOOKUP(S209,use_fish!A:A,use_fish!K:K),0),_xlfn.IFNA(LOOKUP(T209,use_fish!A:A,use_fish!K:K),0),_xlfn.IFNA(LOOKUP(U209,use_fish!A:A,use_fish!K:K),0),_xlfn.IFNA(LOOKUP(V209,use_fish!A:A,use_fish!K:K),0),_xlfn.IFNA(LOOKUP(W209,use_fish!A:A,use_fish!K:K),0),)</f>
        <v>0</v>
      </c>
      <c r="K209" s="37"/>
      <c r="L209" s="37"/>
      <c r="M209" s="37"/>
      <c r="N209" s="37"/>
      <c r="O209" s="37"/>
      <c r="P209" s="37"/>
      <c r="Q209" s="41">
        <v>182</v>
      </c>
    </row>
  </sheetData>
  <phoneticPr fontId="1" type="noConversion"/>
  <conditionalFormatting sqref="I1">
    <cfRule type="iconSet" priority="16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K1 K146:K148">
    <cfRule type="iconSet" priority="7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146:I148">
    <cfRule type="iconSet" priority="5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146:H148">
    <cfRule type="iconSet" priority="4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146:J148">
    <cfRule type="iconSet" priority="6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150">
    <cfRule type="iconSet" priority="2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150">
    <cfRule type="iconSet" priority="3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150">
    <cfRule type="iconSet" priority="1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2:H145 H149 H151:H209">
    <cfRule type="iconSet" priority="17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2:I145 I149 I151:I209">
    <cfRule type="iconSet" priority="20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2:J145 J149 J151:J209">
    <cfRule type="iconSet" priority="23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dataValidations count="2">
    <dataValidation type="list" showInputMessage="1" showErrorMessage="1" sqref="L3">
      <formula1>#REF!</formula1>
    </dataValidation>
    <dataValidation type="list" allowBlank="1" showInputMessage="1" showErrorMessage="1" sqref="L2">
      <formula1>#REF!</formula1>
    </dataValidation>
  </dataValidations>
  <pageMargins left="0.7" right="0.7" top="0.75" bottom="0.75" header="0.3" footer="0.3"/>
  <pageSetup paperSize="9" orientation="portrait" horizontalDpi="300" verticalDpi="0" copies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2"/>
  <sheetViews>
    <sheetView workbookViewId="0">
      <selection activeCell="J18" sqref="J18"/>
    </sheetView>
  </sheetViews>
  <sheetFormatPr defaultRowHeight="14.25" x14ac:dyDescent="0.2"/>
  <cols>
    <col min="2" max="2" width="26.125" customWidth="1"/>
    <col min="3" max="3" width="27.625" bestFit="1" customWidth="1"/>
  </cols>
  <sheetData>
    <row r="1" spans="1:3" x14ac:dyDescent="0.2">
      <c r="A1" s="1" t="s">
        <v>0</v>
      </c>
      <c r="B1" s="1" t="s">
        <v>1</v>
      </c>
      <c r="C1" t="s">
        <v>2</v>
      </c>
    </row>
    <row r="2" spans="1:3" x14ac:dyDescent="0.2">
      <c r="A2">
        <v>1</v>
      </c>
      <c r="B2" t="s">
        <v>3</v>
      </c>
      <c r="C2" t="s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183"/>
  <sheetViews>
    <sheetView tabSelected="1" workbookViewId="0">
      <pane ySplit="1" topLeftCell="A158" activePane="bottomLeft" state="frozen"/>
      <selection pane="bottomLeft" activeCell="B183" sqref="B183"/>
    </sheetView>
  </sheetViews>
  <sheetFormatPr defaultRowHeight="14.25" x14ac:dyDescent="0.2"/>
  <cols>
    <col min="1" max="1" width="14.125" customWidth="1"/>
    <col min="2" max="2" width="11.375" customWidth="1"/>
    <col min="3" max="3" width="11.375" style="2" customWidth="1"/>
    <col min="4" max="4" width="11.375" style="32" customWidth="1"/>
    <col min="5" max="5" width="16.5" customWidth="1"/>
    <col min="6" max="6" width="25.25" customWidth="1"/>
    <col min="7" max="7" width="15" customWidth="1"/>
    <col min="8" max="8" width="27.125" customWidth="1"/>
    <col min="10" max="10" width="19" customWidth="1"/>
    <col min="13" max="13" width="8.875"/>
    <col min="14" max="14" width="8.75" bestFit="1" customWidth="1"/>
  </cols>
  <sheetData>
    <row r="1" spans="1:14" ht="67.5" x14ac:dyDescent="0.2">
      <c r="A1" s="1" t="s">
        <v>144</v>
      </c>
      <c r="B1" s="1" t="s">
        <v>143</v>
      </c>
      <c r="C1" s="1" t="s">
        <v>146</v>
      </c>
      <c r="D1" s="31" t="s">
        <v>390</v>
      </c>
      <c r="E1" s="1" t="s">
        <v>136</v>
      </c>
      <c r="F1" s="1" t="s">
        <v>37</v>
      </c>
      <c r="G1" s="1" t="s">
        <v>137</v>
      </c>
      <c r="H1" s="1" t="s">
        <v>138</v>
      </c>
      <c r="I1" s="12" t="s">
        <v>139</v>
      </c>
      <c r="J1" s="12" t="s">
        <v>140</v>
      </c>
      <c r="K1" s="12" t="s">
        <v>141</v>
      </c>
      <c r="L1" s="12" t="s">
        <v>142</v>
      </c>
      <c r="M1" s="12" t="s">
        <v>149</v>
      </c>
      <c r="N1" s="12" t="s">
        <v>150</v>
      </c>
    </row>
    <row r="2" spans="1:14" x14ac:dyDescent="0.2">
      <c r="A2" s="2">
        <v>1</v>
      </c>
      <c r="B2" s="2">
        <v>1</v>
      </c>
      <c r="E2">
        <f>LOOKUP(use_fish!B2,base_fish!A:A,base_fish!C:C)+_xlfn.IFNA(INDEX(activity!F:F,MATCH(use_fish!C2,activity!A:A,0)),0)</f>
        <v>1</v>
      </c>
      <c r="F2" s="2">
        <f>1/E2</f>
        <v>1</v>
      </c>
      <c r="G2" s="3" t="s">
        <v>81</v>
      </c>
      <c r="H2" s="2" t="str">
        <f>INDEX(base_fish!E:E,MATCH(use_fish!B2,base_fish!A:A,0))&amp;_xlfn.IFNA("+"&amp;INDEX(activity!G:G,MATCH(use_fish!C2,activity!A:A,0)),"")</f>
        <v>小黄鱼</v>
      </c>
      <c r="I2">
        <f>LOOKUP(use_fish!B2,base_fish!A:A,base_fish!F:F)+_xlfn.IFNA(INDEX(activity!F:F,MATCH(use_fish!C2,activity!A:A,0)),0)</f>
        <v>1</v>
      </c>
      <c r="J2">
        <v>1</v>
      </c>
      <c r="K2">
        <f>LOOKUP(use_fish!B2,base_fish!A:A,base_fish!G:G)</f>
        <v>0</v>
      </c>
      <c r="L2">
        <f>I2</f>
        <v>1</v>
      </c>
      <c r="M2">
        <v>1</v>
      </c>
      <c r="N2">
        <f>IF(OR(C2=4,C2=5),1,0)</f>
        <v>0</v>
      </c>
    </row>
    <row r="3" spans="1:14" x14ac:dyDescent="0.2">
      <c r="A3" s="2">
        <v>2</v>
      </c>
      <c r="B3" s="2">
        <v>2</v>
      </c>
      <c r="E3">
        <f>LOOKUP(use_fish!B3,base_fish!A:A,base_fish!C:C)+_xlfn.IFNA(INDEX(activity!F:F,MATCH(use_fish!C3,activity!A:A,0)),0)</f>
        <v>2</v>
      </c>
      <c r="F3" s="2">
        <f t="shared" ref="F3:F66" si="0">1/E3</f>
        <v>0.5</v>
      </c>
      <c r="G3" s="3" t="s">
        <v>81</v>
      </c>
      <c r="H3" s="2" t="str">
        <f>INDEX(base_fish!E:E,MATCH(use_fish!B3,base_fish!A:A,0))&amp;_xlfn.IFNA("+"&amp;INDEX(activity!G:G,MATCH(use_fish!C3,activity!A:A,0)),"")</f>
        <v>小蓝鱼</v>
      </c>
      <c r="I3">
        <f>LOOKUP(use_fish!B3,base_fish!A:A,base_fish!F:F)+_xlfn.IFNA(INDEX(activity!F:F,MATCH(use_fish!C3,activity!A:A,0)),0)</f>
        <v>2</v>
      </c>
      <c r="J3">
        <v>1</v>
      </c>
      <c r="K3">
        <f>LOOKUP(use_fish!B3,base_fish!A:A,base_fish!G:G)</f>
        <v>0</v>
      </c>
      <c r="L3">
        <f t="shared" ref="L3:L66" si="1">I3</f>
        <v>2</v>
      </c>
      <c r="M3">
        <v>1</v>
      </c>
      <c r="N3">
        <f t="shared" ref="N3:N66" si="2">IF(OR(C3=4,C3=5),1,0)</f>
        <v>0</v>
      </c>
    </row>
    <row r="4" spans="1:14" x14ac:dyDescent="0.2">
      <c r="A4" s="2">
        <v>3</v>
      </c>
      <c r="B4" s="2">
        <v>3</v>
      </c>
      <c r="E4">
        <f>LOOKUP(use_fish!B4,base_fish!A:A,base_fish!C:C)+_xlfn.IFNA(INDEX(activity!F:F,MATCH(use_fish!C4,activity!A:A,0)),0)</f>
        <v>5</v>
      </c>
      <c r="F4" s="2">
        <f t="shared" si="0"/>
        <v>0.2</v>
      </c>
      <c r="G4" s="3" t="s">
        <v>81</v>
      </c>
      <c r="H4" s="2" t="str">
        <f>INDEX(base_fish!E:E,MATCH(use_fish!B4,base_fish!A:A,0))&amp;_xlfn.IFNA("+"&amp;INDEX(activity!G:G,MATCH(use_fish!C4,activity!A:A,0)),"")</f>
        <v>彩纹鱼</v>
      </c>
      <c r="I4">
        <f>LOOKUP(use_fish!B4,base_fish!A:A,base_fish!F:F)+_xlfn.IFNA(INDEX(activity!F:F,MATCH(use_fish!C4,activity!A:A,0)),0)</f>
        <v>5</v>
      </c>
      <c r="J4">
        <v>1</v>
      </c>
      <c r="K4">
        <f>LOOKUP(use_fish!B4,base_fish!A:A,base_fish!G:G)</f>
        <v>0</v>
      </c>
      <c r="L4">
        <f t="shared" si="1"/>
        <v>5</v>
      </c>
      <c r="M4">
        <v>1</v>
      </c>
      <c r="N4">
        <f t="shared" si="2"/>
        <v>0</v>
      </c>
    </row>
    <row r="5" spans="1:14" x14ac:dyDescent="0.2">
      <c r="A5" s="2">
        <v>4</v>
      </c>
      <c r="B5" s="2">
        <v>4</v>
      </c>
      <c r="E5">
        <f>LOOKUP(use_fish!B5,base_fish!A:A,base_fish!C:C)+_xlfn.IFNA(INDEX(activity!F:F,MATCH(use_fish!C5,activity!A:A,0)),0)</f>
        <v>8</v>
      </c>
      <c r="F5" s="2">
        <f t="shared" si="0"/>
        <v>0.125</v>
      </c>
      <c r="G5" s="3" t="s">
        <v>81</v>
      </c>
      <c r="H5" s="2" t="str">
        <f>INDEX(base_fish!E:E,MATCH(use_fish!B5,base_fish!A:A,0))&amp;_xlfn.IFNA("+"&amp;INDEX(activity!G:G,MATCH(use_fish!C5,activity!A:A,0)),"")</f>
        <v>蓝河豚</v>
      </c>
      <c r="I5">
        <f>LOOKUP(use_fish!B5,base_fish!A:A,base_fish!F:F)+_xlfn.IFNA(INDEX(activity!F:F,MATCH(use_fish!C5,activity!A:A,0)),0)</f>
        <v>8</v>
      </c>
      <c r="J5">
        <v>1</v>
      </c>
      <c r="K5">
        <f>LOOKUP(use_fish!B5,base_fish!A:A,base_fish!G:G)</f>
        <v>0</v>
      </c>
      <c r="L5">
        <f t="shared" si="1"/>
        <v>8</v>
      </c>
      <c r="M5">
        <v>1</v>
      </c>
      <c r="N5">
        <f t="shared" si="2"/>
        <v>0</v>
      </c>
    </row>
    <row r="6" spans="1:14" x14ac:dyDescent="0.2">
      <c r="A6" s="2">
        <v>5</v>
      </c>
      <c r="B6" s="2">
        <v>5</v>
      </c>
      <c r="E6">
        <f>LOOKUP(use_fish!B6,base_fish!A:A,base_fish!C:C)+_xlfn.IFNA(INDEX(activity!F:F,MATCH(use_fish!C6,activity!A:A,0)),0)</f>
        <v>15</v>
      </c>
      <c r="F6" s="2">
        <f t="shared" si="0"/>
        <v>6.6666666666666666E-2</v>
      </c>
      <c r="G6" s="3" t="s">
        <v>81</v>
      </c>
      <c r="H6" s="2" t="str">
        <f>INDEX(base_fish!E:E,MATCH(use_fish!B6,base_fish!A:A,0))&amp;_xlfn.IFNA("+"&amp;INDEX(activity!G:G,MATCH(use_fish!C6,activity!A:A,0)),"")</f>
        <v>小丑鱼</v>
      </c>
      <c r="I6">
        <f>LOOKUP(use_fish!B6,base_fish!A:A,base_fish!F:F)+_xlfn.IFNA(INDEX(activity!F:F,MATCH(use_fish!C6,activity!A:A,0)),0)</f>
        <v>15</v>
      </c>
      <c r="J6">
        <v>1</v>
      </c>
      <c r="K6">
        <f>LOOKUP(use_fish!B6,base_fish!A:A,base_fish!G:G)</f>
        <v>0</v>
      </c>
      <c r="L6">
        <f t="shared" si="1"/>
        <v>15</v>
      </c>
      <c r="M6">
        <v>1</v>
      </c>
      <c r="N6">
        <f t="shared" si="2"/>
        <v>0</v>
      </c>
    </row>
    <row r="7" spans="1:14" x14ac:dyDescent="0.2">
      <c r="A7" s="2">
        <v>6</v>
      </c>
      <c r="B7" s="2">
        <v>6</v>
      </c>
      <c r="E7">
        <f>LOOKUP(use_fish!B7,base_fish!A:A,base_fish!C:C)+_xlfn.IFNA(INDEX(activity!F:F,MATCH(use_fish!C7,activity!A:A,0)),0)</f>
        <v>20</v>
      </c>
      <c r="F7" s="2">
        <f t="shared" si="0"/>
        <v>0.05</v>
      </c>
      <c r="G7" s="3" t="s">
        <v>81</v>
      </c>
      <c r="H7" s="2" t="str">
        <f>INDEX(base_fish!E:E,MATCH(use_fish!B7,base_fish!A:A,0))&amp;_xlfn.IFNA("+"&amp;INDEX(activity!G:G,MATCH(use_fish!C7,activity!A:A,0)),"")</f>
        <v>蓝灯鱼</v>
      </c>
      <c r="I7">
        <f>LOOKUP(use_fish!B7,base_fish!A:A,base_fish!F:F)+_xlfn.IFNA(INDEX(activity!F:F,MATCH(use_fish!C7,activity!A:A,0)),0)</f>
        <v>20</v>
      </c>
      <c r="J7">
        <v>1</v>
      </c>
      <c r="K7">
        <f>LOOKUP(use_fish!B7,base_fish!A:A,base_fish!G:G)</f>
        <v>0</v>
      </c>
      <c r="L7">
        <f t="shared" si="1"/>
        <v>20</v>
      </c>
      <c r="M7">
        <v>1</v>
      </c>
      <c r="N7">
        <f t="shared" si="2"/>
        <v>0</v>
      </c>
    </row>
    <row r="8" spans="1:14" x14ac:dyDescent="0.2">
      <c r="A8" s="2">
        <v>7</v>
      </c>
      <c r="B8" s="2">
        <v>7</v>
      </c>
      <c r="E8">
        <f>LOOKUP(use_fish!B8,base_fish!A:A,base_fish!C:C)+_xlfn.IFNA(INDEX(activity!F:F,MATCH(use_fish!C8,activity!A:A,0)),0)</f>
        <v>30</v>
      </c>
      <c r="F8" s="2">
        <f t="shared" si="0"/>
        <v>3.3333333333333333E-2</v>
      </c>
      <c r="G8" s="3" t="s">
        <v>81</v>
      </c>
      <c r="H8" s="2" t="str">
        <f>INDEX(base_fish!E:E,MATCH(use_fish!B8,base_fish!A:A,0))&amp;_xlfn.IFNA("+"&amp;INDEX(activity!G:G,MATCH(use_fish!C8,activity!A:A,0)),"")</f>
        <v>红杉鱼</v>
      </c>
      <c r="I8">
        <f>LOOKUP(use_fish!B8,base_fish!A:A,base_fish!F:F)+_xlfn.IFNA(INDEX(activity!F:F,MATCH(use_fish!C8,activity!A:A,0)),0)</f>
        <v>30</v>
      </c>
      <c r="J8">
        <v>1</v>
      </c>
      <c r="K8">
        <f>LOOKUP(use_fish!B8,base_fish!A:A,base_fish!G:G)</f>
        <v>0</v>
      </c>
      <c r="L8">
        <f t="shared" si="1"/>
        <v>30</v>
      </c>
      <c r="M8">
        <v>1</v>
      </c>
      <c r="N8">
        <f t="shared" si="2"/>
        <v>0</v>
      </c>
    </row>
    <row r="9" spans="1:14" x14ac:dyDescent="0.2">
      <c r="A9" s="2">
        <v>8</v>
      </c>
      <c r="B9" s="2">
        <v>8</v>
      </c>
      <c r="E9">
        <f>LOOKUP(use_fish!B9,base_fish!A:A,base_fish!C:C)+_xlfn.IFNA(INDEX(activity!F:F,MATCH(use_fish!C9,activity!A:A,0)),0)</f>
        <v>40</v>
      </c>
      <c r="F9" s="2">
        <f t="shared" si="0"/>
        <v>2.5000000000000001E-2</v>
      </c>
      <c r="G9" s="3" t="s">
        <v>81</v>
      </c>
      <c r="H9" s="2" t="str">
        <f>INDEX(base_fish!E:E,MATCH(use_fish!B9,base_fish!A:A,0))&amp;_xlfn.IFNA("+"&amp;INDEX(activity!G:G,MATCH(use_fish!C9,activity!A:A,0)),"")</f>
        <v>海龟</v>
      </c>
      <c r="I9">
        <f>LOOKUP(use_fish!B9,base_fish!A:A,base_fish!F:F)+_xlfn.IFNA(INDEX(activity!F:F,MATCH(use_fish!C9,activity!A:A,0)),0)</f>
        <v>40</v>
      </c>
      <c r="J9">
        <v>1</v>
      </c>
      <c r="K9">
        <f>LOOKUP(use_fish!B9,base_fish!A:A,base_fish!G:G)</f>
        <v>0</v>
      </c>
      <c r="L9">
        <f t="shared" si="1"/>
        <v>40</v>
      </c>
      <c r="M9">
        <v>1</v>
      </c>
      <c r="N9">
        <f t="shared" si="2"/>
        <v>0</v>
      </c>
    </row>
    <row r="10" spans="1:14" x14ac:dyDescent="0.2">
      <c r="A10" s="2">
        <v>9</v>
      </c>
      <c r="B10" s="2">
        <v>9</v>
      </c>
      <c r="E10">
        <f>LOOKUP(use_fish!B10,base_fish!A:A,base_fish!C:C)+_xlfn.IFNA(INDEX(activity!F:F,MATCH(use_fish!C10,activity!A:A,0)),0)</f>
        <v>50</v>
      </c>
      <c r="F10" s="2">
        <f t="shared" si="0"/>
        <v>0.02</v>
      </c>
      <c r="G10" s="3" t="s">
        <v>81</v>
      </c>
      <c r="H10" s="2" t="str">
        <f>INDEX(base_fish!E:E,MATCH(use_fish!B10,base_fish!A:A,0))&amp;_xlfn.IFNA("+"&amp;INDEX(activity!G:G,MATCH(use_fish!C10,activity!A:A,0)),"")</f>
        <v>灯笼鱼</v>
      </c>
      <c r="I10">
        <f>LOOKUP(use_fish!B10,base_fish!A:A,base_fish!F:F)+_xlfn.IFNA(INDEX(activity!F:F,MATCH(use_fish!C10,activity!A:A,0)),0)</f>
        <v>50</v>
      </c>
      <c r="J10">
        <v>1</v>
      </c>
      <c r="K10">
        <f>LOOKUP(use_fish!B10,base_fish!A:A,base_fish!G:G)</f>
        <v>0</v>
      </c>
      <c r="L10">
        <f t="shared" si="1"/>
        <v>50</v>
      </c>
      <c r="M10">
        <v>1</v>
      </c>
      <c r="N10">
        <f t="shared" si="2"/>
        <v>0</v>
      </c>
    </row>
    <row r="11" spans="1:14" x14ac:dyDescent="0.2">
      <c r="A11" s="2">
        <v>10</v>
      </c>
      <c r="B11" s="2">
        <v>10</v>
      </c>
      <c r="E11">
        <f>LOOKUP(use_fish!B11,base_fish!A:A,base_fish!C:C)+_xlfn.IFNA(INDEX(activity!F:F,MATCH(use_fish!C11,activity!A:A,0)),0)</f>
        <v>60</v>
      </c>
      <c r="F11" s="2">
        <f t="shared" si="0"/>
        <v>1.6666666666666666E-2</v>
      </c>
      <c r="G11" s="3" t="s">
        <v>81</v>
      </c>
      <c r="H11" s="2" t="str">
        <f>INDEX(base_fish!E:E,MATCH(use_fish!B11,base_fish!A:A,0))&amp;_xlfn.IFNA("+"&amp;INDEX(activity!G:G,MATCH(use_fish!C11,activity!A:A,0)),"")</f>
        <v>魔鬼鱼</v>
      </c>
      <c r="I11">
        <f>LOOKUP(use_fish!B11,base_fish!A:A,base_fish!F:F)+_xlfn.IFNA(INDEX(activity!F:F,MATCH(use_fish!C11,activity!A:A,0)),0)</f>
        <v>60</v>
      </c>
      <c r="J11">
        <v>1</v>
      </c>
      <c r="K11">
        <f>LOOKUP(use_fish!B11,base_fish!A:A,base_fish!G:G)</f>
        <v>0</v>
      </c>
      <c r="L11">
        <f t="shared" si="1"/>
        <v>60</v>
      </c>
      <c r="M11">
        <v>1</v>
      </c>
      <c r="N11">
        <f t="shared" si="2"/>
        <v>0</v>
      </c>
    </row>
    <row r="12" spans="1:14" x14ac:dyDescent="0.2">
      <c r="A12" s="2">
        <v>11</v>
      </c>
      <c r="B12" s="2">
        <v>11</v>
      </c>
      <c r="E12">
        <f>LOOKUP(use_fish!B12,base_fish!A:A,base_fish!C:C)+_xlfn.IFNA(INDEX(activity!F:F,MATCH(use_fish!C12,activity!A:A,0)),0)</f>
        <v>70</v>
      </c>
      <c r="F12" s="2">
        <f t="shared" si="0"/>
        <v>1.4285714285714285E-2</v>
      </c>
      <c r="G12" s="3" t="s">
        <v>81</v>
      </c>
      <c r="H12" s="2" t="str">
        <f>INDEX(base_fish!E:E,MATCH(use_fish!B12,base_fish!A:A,0))&amp;_xlfn.IFNA("+"&amp;INDEX(activity!G:G,MATCH(use_fish!C12,activity!A:A,0)),"")</f>
        <v>大白鲨</v>
      </c>
      <c r="I12">
        <f>LOOKUP(use_fish!B12,base_fish!A:A,base_fish!F:F)+_xlfn.IFNA(INDEX(activity!F:F,MATCH(use_fish!C12,activity!A:A,0)),0)</f>
        <v>70</v>
      </c>
      <c r="J12">
        <v>1</v>
      </c>
      <c r="K12">
        <f>LOOKUP(use_fish!B12,base_fish!A:A,base_fish!G:G)</f>
        <v>0</v>
      </c>
      <c r="L12">
        <f t="shared" si="1"/>
        <v>70</v>
      </c>
      <c r="M12">
        <v>1</v>
      </c>
      <c r="N12">
        <f t="shared" si="2"/>
        <v>0</v>
      </c>
    </row>
    <row r="13" spans="1:14" x14ac:dyDescent="0.2">
      <c r="A13" s="2">
        <v>12</v>
      </c>
      <c r="B13" s="2">
        <v>12</v>
      </c>
      <c r="E13">
        <f>LOOKUP(use_fish!B13,base_fish!A:A,base_fish!C:C)+_xlfn.IFNA(INDEX(activity!F:F,MATCH(use_fish!C13,activity!A:A,0)),0)</f>
        <v>100</v>
      </c>
      <c r="F13" s="2">
        <f t="shared" si="0"/>
        <v>0.01</v>
      </c>
      <c r="G13" s="3" t="s">
        <v>81</v>
      </c>
      <c r="H13" s="2" t="str">
        <f>INDEX(base_fish!E:E,MATCH(use_fish!B13,base_fish!A:A,0))&amp;_xlfn.IFNA("+"&amp;INDEX(activity!G:G,MATCH(use_fish!C13,activity!A:A,0)),"")</f>
        <v>锤头鲨</v>
      </c>
      <c r="I13">
        <f>LOOKUP(use_fish!B13,base_fish!A:A,base_fish!F:F)+_xlfn.IFNA(INDEX(activity!F:F,MATCH(use_fish!C13,activity!A:A,0)),0)</f>
        <v>100</v>
      </c>
      <c r="J13">
        <v>1</v>
      </c>
      <c r="K13">
        <f>LOOKUP(use_fish!B13,base_fish!A:A,base_fish!G:G)</f>
        <v>0</v>
      </c>
      <c r="L13">
        <f t="shared" si="1"/>
        <v>100</v>
      </c>
      <c r="M13">
        <v>1</v>
      </c>
      <c r="N13">
        <f t="shared" si="2"/>
        <v>0</v>
      </c>
    </row>
    <row r="14" spans="1:14" x14ac:dyDescent="0.2">
      <c r="A14" s="2">
        <v>13</v>
      </c>
      <c r="B14" s="2">
        <v>13</v>
      </c>
      <c r="E14">
        <f>LOOKUP(use_fish!B14,base_fish!A:A,base_fish!C:C)+_xlfn.IFNA(INDEX(activity!F:F,MATCH(use_fish!C14,activity!A:A,0)),0)</f>
        <v>150</v>
      </c>
      <c r="F14" s="2">
        <f t="shared" si="0"/>
        <v>6.6666666666666671E-3</v>
      </c>
      <c r="G14" s="3" t="s">
        <v>81</v>
      </c>
      <c r="H14" s="2" t="str">
        <f>INDEX(base_fish!E:E,MATCH(use_fish!B14,base_fish!A:A,0))&amp;_xlfn.IFNA("+"&amp;INDEX(activity!G:G,MATCH(use_fish!C14,activity!A:A,0)),"")</f>
        <v>虎鲸</v>
      </c>
      <c r="I14">
        <f>LOOKUP(use_fish!B14,base_fish!A:A,base_fish!F:F)+_xlfn.IFNA(INDEX(activity!F:F,MATCH(use_fish!C14,activity!A:A,0)),0)</f>
        <v>150</v>
      </c>
      <c r="J14">
        <v>1</v>
      </c>
      <c r="K14">
        <f>LOOKUP(use_fish!B14,base_fish!A:A,base_fish!G:G)</f>
        <v>0</v>
      </c>
      <c r="L14">
        <f t="shared" si="1"/>
        <v>150</v>
      </c>
      <c r="M14">
        <v>1</v>
      </c>
      <c r="N14">
        <f t="shared" si="2"/>
        <v>0</v>
      </c>
    </row>
    <row r="15" spans="1:14" x14ac:dyDescent="0.2">
      <c r="A15" s="2">
        <v>14</v>
      </c>
      <c r="B15" s="2">
        <v>14</v>
      </c>
      <c r="E15">
        <f>LOOKUP(use_fish!B15,base_fish!A:A,base_fish!C:C)+_xlfn.IFNA(INDEX(activity!F:F,MATCH(use_fish!C15,activity!A:A,0)),0)</f>
        <v>80</v>
      </c>
      <c r="F15" s="2">
        <f t="shared" si="0"/>
        <v>1.2500000000000001E-2</v>
      </c>
      <c r="G15" s="3" t="s">
        <v>81</v>
      </c>
      <c r="H15" s="2" t="str">
        <f>INDEX(base_fish!E:E,MATCH(use_fish!B15,base_fish!A:A,0))&amp;_xlfn.IFNA("+"&amp;INDEX(activity!G:G,MATCH(use_fish!C15,activity!A:A,0)),"")</f>
        <v>黄金海龟</v>
      </c>
      <c r="I15">
        <f>LOOKUP(use_fish!B15,base_fish!A:A,base_fish!F:F)+_xlfn.IFNA(INDEX(activity!F:F,MATCH(use_fish!C15,activity!A:A,0)),0)</f>
        <v>80</v>
      </c>
      <c r="J15">
        <v>1</v>
      </c>
      <c r="K15">
        <f>LOOKUP(use_fish!B15,base_fish!A:A,base_fish!G:G)</f>
        <v>0</v>
      </c>
      <c r="L15">
        <f t="shared" si="1"/>
        <v>80</v>
      </c>
      <c r="M15">
        <v>1</v>
      </c>
      <c r="N15">
        <f t="shared" si="2"/>
        <v>0</v>
      </c>
    </row>
    <row r="16" spans="1:14" x14ac:dyDescent="0.2">
      <c r="A16" s="2">
        <v>15</v>
      </c>
      <c r="B16" s="2">
        <v>15</v>
      </c>
      <c r="E16">
        <f>LOOKUP(use_fish!B16,base_fish!A:A,base_fish!C:C)+_xlfn.IFNA(INDEX(activity!F:F,MATCH(use_fish!C16,activity!A:A,0)),0)</f>
        <v>100</v>
      </c>
      <c r="F16" s="2">
        <f t="shared" si="0"/>
        <v>0.01</v>
      </c>
      <c r="G16" s="3" t="s">
        <v>81</v>
      </c>
      <c r="H16" s="2" t="str">
        <f>INDEX(base_fish!E:E,MATCH(use_fish!B16,base_fish!A:A,0))&amp;_xlfn.IFNA("+"&amp;INDEX(activity!G:G,MATCH(use_fish!C16,activity!A:A,0)),"")</f>
        <v>黄金灯笼鱼</v>
      </c>
      <c r="I16">
        <f>LOOKUP(use_fish!B16,base_fish!A:A,base_fish!F:F)+_xlfn.IFNA(INDEX(activity!F:F,MATCH(use_fish!C16,activity!A:A,0)),0)</f>
        <v>100</v>
      </c>
      <c r="J16">
        <v>1</v>
      </c>
      <c r="K16">
        <f>LOOKUP(use_fish!B16,base_fish!A:A,base_fish!G:G)</f>
        <v>0</v>
      </c>
      <c r="L16">
        <f t="shared" si="1"/>
        <v>100</v>
      </c>
      <c r="M16">
        <v>1</v>
      </c>
      <c r="N16">
        <f t="shared" si="2"/>
        <v>0</v>
      </c>
    </row>
    <row r="17" spans="1:14" x14ac:dyDescent="0.2">
      <c r="A17" s="2">
        <v>16</v>
      </c>
      <c r="B17" s="2">
        <v>16</v>
      </c>
      <c r="E17">
        <f>LOOKUP(use_fish!B17,base_fish!A:A,base_fish!C:C)+_xlfn.IFNA(INDEX(activity!F:F,MATCH(use_fish!C17,activity!A:A,0)),0)</f>
        <v>120</v>
      </c>
      <c r="F17" s="2">
        <f t="shared" si="0"/>
        <v>8.3333333333333332E-3</v>
      </c>
      <c r="G17" s="3" t="s">
        <v>81</v>
      </c>
      <c r="H17" s="2" t="str">
        <f>INDEX(base_fish!E:E,MATCH(use_fish!B17,base_fish!A:A,0))&amp;_xlfn.IFNA("+"&amp;INDEX(activity!G:G,MATCH(use_fish!C17,activity!A:A,0)),"")</f>
        <v>黄金魔鬼鱼</v>
      </c>
      <c r="I17">
        <f>LOOKUP(use_fish!B17,base_fish!A:A,base_fish!F:F)+_xlfn.IFNA(INDEX(activity!F:F,MATCH(use_fish!C17,activity!A:A,0)),0)</f>
        <v>120</v>
      </c>
      <c r="J17">
        <v>1</v>
      </c>
      <c r="K17">
        <f>LOOKUP(use_fish!B17,base_fish!A:A,base_fish!G:G)</f>
        <v>0</v>
      </c>
      <c r="L17">
        <f t="shared" si="1"/>
        <v>120</v>
      </c>
      <c r="M17">
        <v>1</v>
      </c>
      <c r="N17">
        <f t="shared" si="2"/>
        <v>0</v>
      </c>
    </row>
    <row r="18" spans="1:14" x14ac:dyDescent="0.2">
      <c r="A18" s="2">
        <v>17</v>
      </c>
      <c r="B18" s="2">
        <v>17</v>
      </c>
      <c r="E18">
        <f>LOOKUP(use_fish!B18,base_fish!A:A,base_fish!C:C)+_xlfn.IFNA(INDEX(activity!F:F,MATCH(use_fish!C18,activity!A:A,0)),0)</f>
        <v>140</v>
      </c>
      <c r="F18" s="2">
        <f t="shared" si="0"/>
        <v>7.1428571428571426E-3</v>
      </c>
      <c r="G18" s="3" t="s">
        <v>81</v>
      </c>
      <c r="H18" s="2" t="str">
        <f>INDEX(base_fish!E:E,MATCH(use_fish!B18,base_fish!A:A,0))&amp;_xlfn.IFNA("+"&amp;INDEX(activity!G:G,MATCH(use_fish!C18,activity!A:A,0)),"")</f>
        <v>黄金大白鲨</v>
      </c>
      <c r="I18">
        <f>LOOKUP(use_fish!B18,base_fish!A:A,base_fish!F:F)+_xlfn.IFNA(INDEX(activity!F:F,MATCH(use_fish!C18,activity!A:A,0)),0)</f>
        <v>140</v>
      </c>
      <c r="J18">
        <v>1</v>
      </c>
      <c r="K18">
        <f>LOOKUP(use_fish!B18,base_fish!A:A,base_fish!G:G)</f>
        <v>0</v>
      </c>
      <c r="L18">
        <f t="shared" si="1"/>
        <v>140</v>
      </c>
      <c r="M18">
        <v>1</v>
      </c>
      <c r="N18">
        <f t="shared" si="2"/>
        <v>0</v>
      </c>
    </row>
    <row r="19" spans="1:14" x14ac:dyDescent="0.2">
      <c r="A19" s="2">
        <v>18</v>
      </c>
      <c r="B19" s="2">
        <v>18</v>
      </c>
      <c r="E19">
        <f>LOOKUP(use_fish!B19,base_fish!A:A,base_fish!C:C)+_xlfn.IFNA(INDEX(activity!F:F,MATCH(use_fish!C19,activity!A:A,0)),0)</f>
        <v>200</v>
      </c>
      <c r="F19" s="2">
        <f t="shared" si="0"/>
        <v>5.0000000000000001E-3</v>
      </c>
      <c r="G19" s="3" t="s">
        <v>81</v>
      </c>
      <c r="H19" s="2" t="str">
        <f>INDEX(base_fish!E:E,MATCH(use_fish!B19,base_fish!A:A,0))&amp;_xlfn.IFNA("+"&amp;INDEX(activity!G:G,MATCH(use_fish!C19,activity!A:A,0)),"")</f>
        <v>黄金锤头鲨</v>
      </c>
      <c r="I19">
        <f>LOOKUP(use_fish!B19,base_fish!A:A,base_fish!F:F)+_xlfn.IFNA(INDEX(activity!F:F,MATCH(use_fish!C19,activity!A:A,0)),0)</f>
        <v>200</v>
      </c>
      <c r="J19">
        <v>1</v>
      </c>
      <c r="K19">
        <f>LOOKUP(use_fish!B19,base_fish!A:A,base_fish!G:G)</f>
        <v>0</v>
      </c>
      <c r="L19">
        <f t="shared" si="1"/>
        <v>200</v>
      </c>
      <c r="M19">
        <v>1</v>
      </c>
      <c r="N19">
        <f t="shared" si="2"/>
        <v>0</v>
      </c>
    </row>
    <row r="20" spans="1:14" x14ac:dyDescent="0.2">
      <c r="A20" s="2">
        <v>19</v>
      </c>
      <c r="B20" s="2">
        <v>6</v>
      </c>
      <c r="C20" s="2">
        <v>2</v>
      </c>
      <c r="E20">
        <f>LOOKUP(use_fish!B20,base_fish!A:A,base_fish!C:C)+_xlfn.IFNA(INDEX(activity!F:F,MATCH(use_fish!C20,activity!A:A,0)),0)</f>
        <v>83</v>
      </c>
      <c r="F20" s="2">
        <f t="shared" si="0"/>
        <v>1.2048192771084338E-2</v>
      </c>
      <c r="G20" s="3" t="s">
        <v>81</v>
      </c>
      <c r="H20" s="2" t="str">
        <f>INDEX(base_fish!E:E,MATCH(use_fish!B20,base_fish!A:A,0))&amp;_xlfn.IFNA("+"&amp;INDEX(activity!G:G,MATCH(use_fish!C20,activity!A:A,0)),"")</f>
        <v>蓝灯鱼+威力提升</v>
      </c>
      <c r="I20">
        <f>LOOKUP(use_fish!B20,base_fish!A:A,base_fish!F:F)+_xlfn.IFNA(INDEX(activity!F:F,MATCH(use_fish!C20,activity!A:A,0)),0)</f>
        <v>83</v>
      </c>
      <c r="J20">
        <v>1</v>
      </c>
      <c r="K20">
        <f>LOOKUP(use_fish!B20,base_fish!A:A,base_fish!G:G)</f>
        <v>0</v>
      </c>
      <c r="L20">
        <f t="shared" si="1"/>
        <v>83</v>
      </c>
      <c r="M20">
        <v>1</v>
      </c>
      <c r="N20">
        <f t="shared" si="2"/>
        <v>0</v>
      </c>
    </row>
    <row r="21" spans="1:14" x14ac:dyDescent="0.2">
      <c r="A21" s="2">
        <v>20</v>
      </c>
      <c r="B21" s="2">
        <v>6</v>
      </c>
      <c r="C21" s="2">
        <v>3</v>
      </c>
      <c r="E21">
        <f>LOOKUP(use_fish!B21,base_fish!A:A,base_fish!C:C)+_xlfn.IFNA(INDEX(activity!F:F,MATCH(use_fish!C21,activity!A:A,0)),0)</f>
        <v>83</v>
      </c>
      <c r="F21" s="2">
        <f t="shared" si="0"/>
        <v>1.2048192771084338E-2</v>
      </c>
      <c r="G21" s="3" t="s">
        <v>81</v>
      </c>
      <c r="H21" s="2" t="str">
        <f>INDEX(base_fish!E:E,MATCH(use_fish!B21,base_fish!A:A,0))&amp;_xlfn.IFNA("+"&amp;INDEX(activity!G:G,MATCH(use_fish!C21,activity!A:A,0)),"")</f>
        <v>蓝灯鱼+暴击时刻</v>
      </c>
      <c r="I21">
        <f>LOOKUP(use_fish!B21,base_fish!A:A,base_fish!F:F)+_xlfn.IFNA(INDEX(activity!F:F,MATCH(use_fish!C21,activity!A:A,0)),0)</f>
        <v>83</v>
      </c>
      <c r="J21">
        <v>1</v>
      </c>
      <c r="K21">
        <f>LOOKUP(use_fish!B21,base_fish!A:A,base_fish!G:G)</f>
        <v>0</v>
      </c>
      <c r="L21">
        <f t="shared" si="1"/>
        <v>83</v>
      </c>
      <c r="M21">
        <v>1</v>
      </c>
      <c r="N21">
        <f t="shared" si="2"/>
        <v>0</v>
      </c>
    </row>
    <row r="22" spans="1:14" x14ac:dyDescent="0.2">
      <c r="A22" s="2">
        <v>21</v>
      </c>
      <c r="B22" s="2">
        <v>6</v>
      </c>
      <c r="C22" s="2">
        <v>5</v>
      </c>
      <c r="E22">
        <f>LOOKUP(use_fish!B22,base_fish!A:A,base_fish!C:C)+_xlfn.IFNA(INDEX(activity!F:F,MATCH(use_fish!C22,activity!A:A,0)),0)</f>
        <v>70</v>
      </c>
      <c r="F22" s="2">
        <f t="shared" si="0"/>
        <v>1.4285714285714285E-2</v>
      </c>
      <c r="G22" s="3" t="s">
        <v>81</v>
      </c>
      <c r="H22" s="2" t="str">
        <f>INDEX(base_fish!E:E,MATCH(use_fish!B22,base_fish!A:A,0))&amp;_xlfn.IFNA("+"&amp;INDEX(activity!G:G,MATCH(use_fish!C22,activity!A:A,0)),"")</f>
        <v>蓝灯鱼+闪电</v>
      </c>
      <c r="I22">
        <f>LOOKUP(use_fish!B22,base_fish!A:A,base_fish!F:F)+_xlfn.IFNA(INDEX(activity!F:F,MATCH(use_fish!C22,activity!A:A,0)),0)</f>
        <v>70</v>
      </c>
      <c r="J22">
        <v>1</v>
      </c>
      <c r="K22">
        <f>LOOKUP(use_fish!B22,base_fish!A:A,base_fish!G:G)</f>
        <v>0</v>
      </c>
      <c r="L22">
        <f t="shared" si="1"/>
        <v>70</v>
      </c>
      <c r="M22">
        <v>1</v>
      </c>
      <c r="N22">
        <f t="shared" si="2"/>
        <v>1</v>
      </c>
    </row>
    <row r="23" spans="1:14" x14ac:dyDescent="0.2">
      <c r="A23" s="2">
        <v>22</v>
      </c>
      <c r="B23" s="2">
        <v>6</v>
      </c>
      <c r="C23" s="2">
        <v>7</v>
      </c>
      <c r="E23">
        <f>LOOKUP(use_fish!B23,base_fish!A:A,base_fish!C:C)+_xlfn.IFNA(INDEX(activity!F:F,MATCH(use_fish!C23,activity!A:A,0)),0)</f>
        <v>70</v>
      </c>
      <c r="F23" s="2">
        <f t="shared" si="0"/>
        <v>1.4285714285714285E-2</v>
      </c>
      <c r="G23" s="3" t="s">
        <v>81</v>
      </c>
      <c r="H23" s="2" t="str">
        <f>INDEX(base_fish!E:E,MATCH(use_fish!B23,base_fish!A:A,0))&amp;_xlfn.IFNA("+"&amp;INDEX(activity!G:G,MATCH(use_fish!C23,activity!A:A,0)),"")</f>
        <v>蓝灯鱼+免费子弹</v>
      </c>
      <c r="I23">
        <f>LOOKUP(use_fish!B23,base_fish!A:A,base_fish!F:F)+_xlfn.IFNA(INDEX(activity!F:F,MATCH(use_fish!C23,activity!A:A,0)),0)</f>
        <v>70</v>
      </c>
      <c r="J23">
        <v>1</v>
      </c>
      <c r="K23">
        <f>LOOKUP(use_fish!B23,base_fish!A:A,base_fish!G:G)</f>
        <v>0</v>
      </c>
      <c r="L23">
        <f t="shared" si="1"/>
        <v>70</v>
      </c>
      <c r="M23">
        <v>1</v>
      </c>
      <c r="N23">
        <f t="shared" si="2"/>
        <v>0</v>
      </c>
    </row>
    <row r="24" spans="1:14" x14ac:dyDescent="0.2">
      <c r="A24" s="2">
        <v>23</v>
      </c>
      <c r="B24" s="2">
        <v>6</v>
      </c>
      <c r="C24" s="2">
        <v>10</v>
      </c>
      <c r="E24">
        <f>LOOKUP(use_fish!B24,base_fish!A:A,base_fish!C:C)+_xlfn.IFNA(INDEX(activity!F:F,MATCH(use_fish!C24,activity!A:A,0)),0)</f>
        <v>70</v>
      </c>
      <c r="F24" s="2">
        <f t="shared" si="0"/>
        <v>1.4285714285714285E-2</v>
      </c>
      <c r="G24" s="3" t="s">
        <v>81</v>
      </c>
      <c r="H24" s="2" t="str">
        <f>INDEX(base_fish!E:E,MATCH(use_fish!B24,base_fish!A:A,0))&amp;_xlfn.IFNA("+"&amp;INDEX(activity!G:G,MATCH(use_fish!C24,activity!A:A,0)),"")</f>
        <v>蓝灯鱼+闪电</v>
      </c>
      <c r="I24">
        <f>LOOKUP(use_fish!B24,base_fish!A:A,base_fish!F:F)+_xlfn.IFNA(INDEX(activity!F:F,MATCH(use_fish!C24,activity!A:A,0)),0)</f>
        <v>70</v>
      </c>
      <c r="J24">
        <v>1</v>
      </c>
      <c r="K24">
        <f>LOOKUP(use_fish!B24,base_fish!A:A,base_fish!G:G)</f>
        <v>0</v>
      </c>
      <c r="L24">
        <f t="shared" si="1"/>
        <v>70</v>
      </c>
      <c r="M24">
        <v>1</v>
      </c>
      <c r="N24">
        <f t="shared" si="2"/>
        <v>0</v>
      </c>
    </row>
    <row r="25" spans="1:14" x14ac:dyDescent="0.2">
      <c r="A25" s="2">
        <v>24</v>
      </c>
      <c r="B25" s="2">
        <v>7</v>
      </c>
      <c r="C25" s="2">
        <v>2</v>
      </c>
      <c r="E25">
        <f>LOOKUP(use_fish!B25,base_fish!A:A,base_fish!C:C)+_xlfn.IFNA(INDEX(activity!F:F,MATCH(use_fish!C25,activity!A:A,0)),0)</f>
        <v>93</v>
      </c>
      <c r="F25" s="2">
        <f t="shared" si="0"/>
        <v>1.0752688172043012E-2</v>
      </c>
      <c r="G25" s="3" t="s">
        <v>81</v>
      </c>
      <c r="H25" s="2" t="str">
        <f>INDEX(base_fish!E:E,MATCH(use_fish!B25,base_fish!A:A,0))&amp;_xlfn.IFNA("+"&amp;INDEX(activity!G:G,MATCH(use_fish!C25,activity!A:A,0)),"")</f>
        <v>红杉鱼+威力提升</v>
      </c>
      <c r="I25">
        <f>LOOKUP(use_fish!B25,base_fish!A:A,base_fish!F:F)+_xlfn.IFNA(INDEX(activity!F:F,MATCH(use_fish!C25,activity!A:A,0)),0)</f>
        <v>93</v>
      </c>
      <c r="J25">
        <v>1</v>
      </c>
      <c r="K25">
        <f>LOOKUP(use_fish!B25,base_fish!A:A,base_fish!G:G)</f>
        <v>0</v>
      </c>
      <c r="L25">
        <f t="shared" si="1"/>
        <v>93</v>
      </c>
      <c r="M25">
        <v>1</v>
      </c>
      <c r="N25">
        <f t="shared" si="2"/>
        <v>0</v>
      </c>
    </row>
    <row r="26" spans="1:14" x14ac:dyDescent="0.2">
      <c r="A26" s="2">
        <v>25</v>
      </c>
      <c r="B26" s="2">
        <v>7</v>
      </c>
      <c r="C26" s="2">
        <v>3</v>
      </c>
      <c r="E26">
        <f>LOOKUP(use_fish!B26,base_fish!A:A,base_fish!C:C)+_xlfn.IFNA(INDEX(activity!F:F,MATCH(use_fish!C26,activity!A:A,0)),0)</f>
        <v>93</v>
      </c>
      <c r="F26" s="2">
        <f t="shared" si="0"/>
        <v>1.0752688172043012E-2</v>
      </c>
      <c r="G26" s="3" t="s">
        <v>81</v>
      </c>
      <c r="H26" s="2" t="str">
        <f>INDEX(base_fish!E:E,MATCH(use_fish!B26,base_fish!A:A,0))&amp;_xlfn.IFNA("+"&amp;INDEX(activity!G:G,MATCH(use_fish!C26,activity!A:A,0)),"")</f>
        <v>红杉鱼+暴击时刻</v>
      </c>
      <c r="I26">
        <f>LOOKUP(use_fish!B26,base_fish!A:A,base_fish!F:F)+_xlfn.IFNA(INDEX(activity!F:F,MATCH(use_fish!C26,activity!A:A,0)),0)</f>
        <v>93</v>
      </c>
      <c r="J26">
        <v>1</v>
      </c>
      <c r="K26">
        <f>LOOKUP(use_fish!B26,base_fish!A:A,base_fish!G:G)</f>
        <v>0</v>
      </c>
      <c r="L26">
        <f t="shared" si="1"/>
        <v>93</v>
      </c>
      <c r="M26">
        <v>1</v>
      </c>
      <c r="N26">
        <f t="shared" si="2"/>
        <v>0</v>
      </c>
    </row>
    <row r="27" spans="1:14" x14ac:dyDescent="0.2">
      <c r="A27" s="2">
        <v>26</v>
      </c>
      <c r="B27" s="2">
        <v>7</v>
      </c>
      <c r="C27" s="2">
        <v>5</v>
      </c>
      <c r="E27">
        <f>LOOKUP(use_fish!B27,base_fish!A:A,base_fish!C:C)+_xlfn.IFNA(INDEX(activity!F:F,MATCH(use_fish!C27,activity!A:A,0)),0)</f>
        <v>80</v>
      </c>
      <c r="F27" s="2">
        <f t="shared" si="0"/>
        <v>1.2500000000000001E-2</v>
      </c>
      <c r="G27" s="3" t="s">
        <v>81</v>
      </c>
      <c r="H27" s="2" t="str">
        <f>INDEX(base_fish!E:E,MATCH(use_fish!B27,base_fish!A:A,0))&amp;_xlfn.IFNA("+"&amp;INDEX(activity!G:G,MATCH(use_fish!C27,activity!A:A,0)),"")</f>
        <v>红杉鱼+闪电</v>
      </c>
      <c r="I27">
        <f>LOOKUP(use_fish!B27,base_fish!A:A,base_fish!F:F)+_xlfn.IFNA(INDEX(activity!F:F,MATCH(use_fish!C27,activity!A:A,0)),0)</f>
        <v>80</v>
      </c>
      <c r="J27">
        <v>1</v>
      </c>
      <c r="K27">
        <f>LOOKUP(use_fish!B27,base_fish!A:A,base_fish!G:G)</f>
        <v>0</v>
      </c>
      <c r="L27">
        <f t="shared" si="1"/>
        <v>80</v>
      </c>
      <c r="M27">
        <v>1</v>
      </c>
      <c r="N27">
        <f t="shared" si="2"/>
        <v>1</v>
      </c>
    </row>
    <row r="28" spans="1:14" x14ac:dyDescent="0.2">
      <c r="A28" s="2">
        <v>27</v>
      </c>
      <c r="B28" s="2">
        <v>7</v>
      </c>
      <c r="C28" s="2">
        <v>7</v>
      </c>
      <c r="E28">
        <f>LOOKUP(use_fish!B28,base_fish!A:A,base_fish!C:C)+_xlfn.IFNA(INDEX(activity!F:F,MATCH(use_fish!C28,activity!A:A,0)),0)</f>
        <v>80</v>
      </c>
      <c r="F28" s="2">
        <f t="shared" si="0"/>
        <v>1.2500000000000001E-2</v>
      </c>
      <c r="G28" s="3" t="s">
        <v>81</v>
      </c>
      <c r="H28" s="2" t="str">
        <f>INDEX(base_fish!E:E,MATCH(use_fish!B28,base_fish!A:A,0))&amp;_xlfn.IFNA("+"&amp;INDEX(activity!G:G,MATCH(use_fish!C28,activity!A:A,0)),"")</f>
        <v>红杉鱼+免费子弹</v>
      </c>
      <c r="I28">
        <f>LOOKUP(use_fish!B28,base_fish!A:A,base_fish!F:F)+_xlfn.IFNA(INDEX(activity!F:F,MATCH(use_fish!C28,activity!A:A,0)),0)</f>
        <v>80</v>
      </c>
      <c r="J28">
        <v>1</v>
      </c>
      <c r="K28">
        <f>LOOKUP(use_fish!B28,base_fish!A:A,base_fish!G:G)</f>
        <v>0</v>
      </c>
      <c r="L28">
        <f t="shared" si="1"/>
        <v>80</v>
      </c>
      <c r="M28">
        <v>1</v>
      </c>
      <c r="N28">
        <f t="shared" si="2"/>
        <v>0</v>
      </c>
    </row>
    <row r="29" spans="1:14" x14ac:dyDescent="0.2">
      <c r="A29" s="2">
        <v>28</v>
      </c>
      <c r="B29" s="2">
        <v>7</v>
      </c>
      <c r="C29" s="2">
        <v>17</v>
      </c>
      <c r="E29">
        <f>LOOKUP(use_fish!B29,base_fish!A:A,base_fish!C:C)+_xlfn.IFNA(INDEX(activity!F:F,MATCH(use_fish!C29,activity!A:A,0)),0)</f>
        <v>110</v>
      </c>
      <c r="F29" s="2">
        <f t="shared" si="0"/>
        <v>9.0909090909090905E-3</v>
      </c>
      <c r="G29" s="3" t="s">
        <v>81</v>
      </c>
      <c r="H29" s="2" t="str">
        <f>INDEX(base_fish!E:E,MATCH(use_fish!B29,base_fish!A:A,0))&amp;_xlfn.IFNA("+"&amp;INDEX(activity!G:G,MATCH(use_fish!C29,activity!A:A,0)),"")</f>
        <v>红杉鱼+贝壳</v>
      </c>
      <c r="I29">
        <f>LOOKUP(use_fish!B29,base_fish!A:A,base_fish!F:F)+_xlfn.IFNA(INDEX(activity!F:F,MATCH(use_fish!C29,activity!A:A,0)),0)</f>
        <v>110</v>
      </c>
      <c r="J29">
        <v>1</v>
      </c>
      <c r="K29">
        <f>LOOKUP(use_fish!B29,base_fish!A:A,base_fish!G:G)</f>
        <v>0</v>
      </c>
      <c r="L29">
        <f t="shared" si="1"/>
        <v>110</v>
      </c>
      <c r="M29">
        <v>1</v>
      </c>
      <c r="N29">
        <f t="shared" si="2"/>
        <v>0</v>
      </c>
    </row>
    <row r="30" spans="1:14" x14ac:dyDescent="0.2">
      <c r="A30" s="2">
        <v>29</v>
      </c>
      <c r="B30" s="2">
        <v>8</v>
      </c>
      <c r="C30" s="2">
        <v>2</v>
      </c>
      <c r="E30">
        <f>LOOKUP(use_fish!B30,base_fish!A:A,base_fish!C:C)+_xlfn.IFNA(INDEX(activity!F:F,MATCH(use_fish!C30,activity!A:A,0)),0)</f>
        <v>103</v>
      </c>
      <c r="F30" s="2">
        <f t="shared" si="0"/>
        <v>9.7087378640776691E-3</v>
      </c>
      <c r="G30" s="3" t="s">
        <v>81</v>
      </c>
      <c r="H30" s="2" t="str">
        <f>INDEX(base_fish!E:E,MATCH(use_fish!B30,base_fish!A:A,0))&amp;_xlfn.IFNA("+"&amp;INDEX(activity!G:G,MATCH(use_fish!C30,activity!A:A,0)),"")</f>
        <v>海龟+威力提升</v>
      </c>
      <c r="I30">
        <f>LOOKUP(use_fish!B30,base_fish!A:A,base_fish!F:F)+_xlfn.IFNA(INDEX(activity!F:F,MATCH(use_fish!C30,activity!A:A,0)),0)</f>
        <v>103</v>
      </c>
      <c r="J30">
        <v>1</v>
      </c>
      <c r="K30">
        <f>LOOKUP(use_fish!B30,base_fish!A:A,base_fish!G:G)</f>
        <v>0</v>
      </c>
      <c r="L30">
        <f t="shared" si="1"/>
        <v>103</v>
      </c>
      <c r="M30">
        <v>1</v>
      </c>
      <c r="N30">
        <f t="shared" si="2"/>
        <v>0</v>
      </c>
    </row>
    <row r="31" spans="1:14" x14ac:dyDescent="0.2">
      <c r="A31" s="2">
        <v>30</v>
      </c>
      <c r="B31" s="2">
        <v>8</v>
      </c>
      <c r="C31" s="2">
        <v>3</v>
      </c>
      <c r="E31">
        <f>LOOKUP(use_fish!B31,base_fish!A:A,base_fish!C:C)+_xlfn.IFNA(INDEX(activity!F:F,MATCH(use_fish!C31,activity!A:A,0)),0)</f>
        <v>103</v>
      </c>
      <c r="F31" s="2">
        <f t="shared" si="0"/>
        <v>9.7087378640776691E-3</v>
      </c>
      <c r="G31" s="3" t="s">
        <v>81</v>
      </c>
      <c r="H31" s="2" t="str">
        <f>INDEX(base_fish!E:E,MATCH(use_fish!B31,base_fish!A:A,0))&amp;_xlfn.IFNA("+"&amp;INDEX(activity!G:G,MATCH(use_fish!C31,activity!A:A,0)),"")</f>
        <v>海龟+暴击时刻</v>
      </c>
      <c r="I31">
        <f>LOOKUP(use_fish!B31,base_fish!A:A,base_fish!F:F)+_xlfn.IFNA(INDEX(activity!F:F,MATCH(use_fish!C31,activity!A:A,0)),0)</f>
        <v>103</v>
      </c>
      <c r="J31">
        <v>1</v>
      </c>
      <c r="K31">
        <f>LOOKUP(use_fish!B31,base_fish!A:A,base_fish!G:G)</f>
        <v>0</v>
      </c>
      <c r="L31">
        <f t="shared" si="1"/>
        <v>103</v>
      </c>
      <c r="M31">
        <v>1</v>
      </c>
      <c r="N31">
        <f t="shared" si="2"/>
        <v>0</v>
      </c>
    </row>
    <row r="32" spans="1:14" x14ac:dyDescent="0.2">
      <c r="A32" s="2">
        <v>31</v>
      </c>
      <c r="B32" s="2">
        <v>8</v>
      </c>
      <c r="C32" s="2">
        <v>5</v>
      </c>
      <c r="E32">
        <f>LOOKUP(use_fish!B32,base_fish!A:A,base_fish!C:C)+_xlfn.IFNA(INDEX(activity!F:F,MATCH(use_fish!C32,activity!A:A,0)),0)</f>
        <v>90</v>
      </c>
      <c r="F32" s="2">
        <f t="shared" si="0"/>
        <v>1.1111111111111112E-2</v>
      </c>
      <c r="G32" s="3" t="s">
        <v>81</v>
      </c>
      <c r="H32" s="2" t="str">
        <f>INDEX(base_fish!E:E,MATCH(use_fish!B32,base_fish!A:A,0))&amp;_xlfn.IFNA("+"&amp;INDEX(activity!G:G,MATCH(use_fish!C32,activity!A:A,0)),"")</f>
        <v>海龟+闪电</v>
      </c>
      <c r="I32">
        <f>LOOKUP(use_fish!B32,base_fish!A:A,base_fish!F:F)+_xlfn.IFNA(INDEX(activity!F:F,MATCH(use_fish!C32,activity!A:A,0)),0)</f>
        <v>90</v>
      </c>
      <c r="J32">
        <v>1</v>
      </c>
      <c r="K32">
        <f>LOOKUP(use_fish!B32,base_fish!A:A,base_fish!G:G)</f>
        <v>0</v>
      </c>
      <c r="L32">
        <f t="shared" si="1"/>
        <v>90</v>
      </c>
      <c r="M32">
        <v>1</v>
      </c>
      <c r="N32">
        <f t="shared" si="2"/>
        <v>1</v>
      </c>
    </row>
    <row r="33" spans="1:14" x14ac:dyDescent="0.2">
      <c r="A33" s="2">
        <v>32</v>
      </c>
      <c r="B33" s="2">
        <v>8</v>
      </c>
      <c r="C33" s="2">
        <v>7</v>
      </c>
      <c r="E33">
        <f>LOOKUP(use_fish!B33,base_fish!A:A,base_fish!C:C)+_xlfn.IFNA(INDEX(activity!F:F,MATCH(use_fish!C33,activity!A:A,0)),0)</f>
        <v>90</v>
      </c>
      <c r="F33" s="2">
        <f t="shared" si="0"/>
        <v>1.1111111111111112E-2</v>
      </c>
      <c r="G33" s="3" t="s">
        <v>81</v>
      </c>
      <c r="H33" s="2" t="str">
        <f>INDEX(base_fish!E:E,MATCH(use_fish!B33,base_fish!A:A,0))&amp;_xlfn.IFNA("+"&amp;INDEX(activity!G:G,MATCH(use_fish!C33,activity!A:A,0)),"")</f>
        <v>海龟+免费子弹</v>
      </c>
      <c r="I33">
        <f>LOOKUP(use_fish!B33,base_fish!A:A,base_fish!F:F)+_xlfn.IFNA(INDEX(activity!F:F,MATCH(use_fish!C33,activity!A:A,0)),0)</f>
        <v>90</v>
      </c>
      <c r="J33">
        <v>1</v>
      </c>
      <c r="K33">
        <f>LOOKUP(use_fish!B33,base_fish!A:A,base_fish!G:G)</f>
        <v>0</v>
      </c>
      <c r="L33">
        <f t="shared" si="1"/>
        <v>90</v>
      </c>
      <c r="M33">
        <v>1</v>
      </c>
      <c r="N33">
        <f t="shared" si="2"/>
        <v>0</v>
      </c>
    </row>
    <row r="34" spans="1:14" x14ac:dyDescent="0.2">
      <c r="A34" s="2">
        <v>33</v>
      </c>
      <c r="B34" s="2">
        <v>8</v>
      </c>
      <c r="C34" s="2">
        <v>17</v>
      </c>
      <c r="E34">
        <f>LOOKUP(use_fish!B34,base_fish!A:A,base_fish!C:C)+_xlfn.IFNA(INDEX(activity!F:F,MATCH(use_fish!C34,activity!A:A,0)),0)</f>
        <v>120</v>
      </c>
      <c r="F34" s="2">
        <f t="shared" si="0"/>
        <v>8.3333333333333332E-3</v>
      </c>
      <c r="G34" s="3" t="s">
        <v>81</v>
      </c>
      <c r="H34" s="2" t="str">
        <f>INDEX(base_fish!E:E,MATCH(use_fish!B34,base_fish!A:A,0))&amp;_xlfn.IFNA("+"&amp;INDEX(activity!G:G,MATCH(use_fish!C34,activity!A:A,0)),"")</f>
        <v>海龟+贝壳</v>
      </c>
      <c r="I34">
        <f>LOOKUP(use_fish!B34,base_fish!A:A,base_fish!F:F)+_xlfn.IFNA(INDEX(activity!F:F,MATCH(use_fish!C34,activity!A:A,0)),0)</f>
        <v>120</v>
      </c>
      <c r="J34">
        <v>1</v>
      </c>
      <c r="K34">
        <f>LOOKUP(use_fish!B34,base_fish!A:A,base_fish!G:G)</f>
        <v>0</v>
      </c>
      <c r="L34">
        <f t="shared" si="1"/>
        <v>120</v>
      </c>
      <c r="M34">
        <v>1</v>
      </c>
      <c r="N34">
        <f t="shared" si="2"/>
        <v>0</v>
      </c>
    </row>
    <row r="35" spans="1:14" x14ac:dyDescent="0.2">
      <c r="A35" s="2">
        <v>34</v>
      </c>
      <c r="B35" s="2">
        <v>8</v>
      </c>
      <c r="C35" s="2">
        <v>12</v>
      </c>
      <c r="E35">
        <f>LOOKUP(use_fish!B35,base_fish!A:A,base_fish!C:C)+_xlfn.IFNA(INDEX(activity!F:F,MATCH(use_fish!C35,activity!A:A,0)),0)</f>
        <v>40</v>
      </c>
      <c r="F35" s="2">
        <f t="shared" si="0"/>
        <v>2.5000000000000001E-2</v>
      </c>
      <c r="G35" s="3" t="s">
        <v>81</v>
      </c>
      <c r="H35" s="2" t="str">
        <f>INDEX(base_fish!E:E,MATCH(use_fish!B35,base_fish!A:A,0))&amp;_xlfn.IFNA("+"&amp;INDEX(activity!G:G,MATCH(use_fish!C35,activity!A:A,0)),"")</f>
        <v>海龟+锁定卡</v>
      </c>
      <c r="I35">
        <f>LOOKUP(use_fish!B35,base_fish!A:A,base_fish!F:F)+_xlfn.IFNA(INDEX(activity!F:F,MATCH(use_fish!C35,activity!A:A,0)),0)</f>
        <v>40</v>
      </c>
      <c r="J35">
        <v>1</v>
      </c>
      <c r="K35">
        <f>LOOKUP(use_fish!B35,base_fish!A:A,base_fish!G:G)</f>
        <v>0</v>
      </c>
      <c r="L35">
        <f t="shared" si="1"/>
        <v>40</v>
      </c>
      <c r="M35">
        <v>1</v>
      </c>
      <c r="N35">
        <f t="shared" si="2"/>
        <v>0</v>
      </c>
    </row>
    <row r="36" spans="1:14" x14ac:dyDescent="0.2">
      <c r="A36" s="2">
        <v>35</v>
      </c>
      <c r="B36" s="2">
        <v>8</v>
      </c>
      <c r="C36" s="2">
        <v>14</v>
      </c>
      <c r="E36">
        <f>LOOKUP(use_fish!B36,base_fish!A:A,base_fish!C:C)+_xlfn.IFNA(INDEX(activity!F:F,MATCH(use_fish!C36,activity!A:A,0)),0)</f>
        <v>40</v>
      </c>
      <c r="F36" s="2">
        <f t="shared" si="0"/>
        <v>2.5000000000000001E-2</v>
      </c>
      <c r="G36" s="3" t="s">
        <v>81</v>
      </c>
      <c r="H36" s="2" t="str">
        <f>INDEX(base_fish!E:E,MATCH(use_fish!B36,base_fish!A:A,0))&amp;_xlfn.IFNA("+"&amp;INDEX(activity!G:G,MATCH(use_fish!C36,activity!A:A,0)),"")</f>
        <v>海龟+冰冻卡</v>
      </c>
      <c r="I36">
        <f>LOOKUP(use_fish!B36,base_fish!A:A,base_fish!F:F)+_xlfn.IFNA(INDEX(activity!F:F,MATCH(use_fish!C36,activity!A:A,0)),0)</f>
        <v>40</v>
      </c>
      <c r="J36">
        <v>1</v>
      </c>
      <c r="K36">
        <f>LOOKUP(use_fish!B36,base_fish!A:A,base_fish!G:G)</f>
        <v>0</v>
      </c>
      <c r="L36">
        <f t="shared" si="1"/>
        <v>40</v>
      </c>
      <c r="M36">
        <v>1</v>
      </c>
      <c r="N36">
        <f t="shared" si="2"/>
        <v>0</v>
      </c>
    </row>
    <row r="37" spans="1:14" x14ac:dyDescent="0.2">
      <c r="A37" s="2">
        <v>36</v>
      </c>
      <c r="B37" s="2">
        <v>9</v>
      </c>
      <c r="C37" s="2">
        <v>2</v>
      </c>
      <c r="E37">
        <f>LOOKUP(use_fish!B37,base_fish!A:A,base_fish!C:C)+_xlfn.IFNA(INDEX(activity!F:F,MATCH(use_fish!C37,activity!A:A,0)),0)</f>
        <v>113</v>
      </c>
      <c r="F37" s="2">
        <f t="shared" si="0"/>
        <v>8.8495575221238937E-3</v>
      </c>
      <c r="G37" s="3" t="s">
        <v>81</v>
      </c>
      <c r="H37" s="2" t="str">
        <f>INDEX(base_fish!E:E,MATCH(use_fish!B37,base_fish!A:A,0))&amp;_xlfn.IFNA("+"&amp;INDEX(activity!G:G,MATCH(use_fish!C37,activity!A:A,0)),"")</f>
        <v>灯笼鱼+威力提升</v>
      </c>
      <c r="I37">
        <f>LOOKUP(use_fish!B37,base_fish!A:A,base_fish!F:F)+_xlfn.IFNA(INDEX(activity!F:F,MATCH(use_fish!C37,activity!A:A,0)),0)</f>
        <v>113</v>
      </c>
      <c r="J37">
        <v>1</v>
      </c>
      <c r="K37">
        <f>LOOKUP(use_fish!B37,base_fish!A:A,base_fish!G:G)</f>
        <v>0</v>
      </c>
      <c r="L37">
        <f t="shared" si="1"/>
        <v>113</v>
      </c>
      <c r="M37">
        <v>1</v>
      </c>
      <c r="N37">
        <f t="shared" si="2"/>
        <v>0</v>
      </c>
    </row>
    <row r="38" spans="1:14" x14ac:dyDescent="0.2">
      <c r="A38" s="2">
        <v>37</v>
      </c>
      <c r="B38" s="2">
        <v>9</v>
      </c>
      <c r="C38" s="2">
        <v>3</v>
      </c>
      <c r="E38">
        <f>LOOKUP(use_fish!B38,base_fish!A:A,base_fish!C:C)+_xlfn.IFNA(INDEX(activity!F:F,MATCH(use_fish!C38,activity!A:A,0)),0)</f>
        <v>113</v>
      </c>
      <c r="F38" s="2">
        <f t="shared" si="0"/>
        <v>8.8495575221238937E-3</v>
      </c>
      <c r="G38" s="3" t="s">
        <v>81</v>
      </c>
      <c r="H38" s="2" t="str">
        <f>INDEX(base_fish!E:E,MATCH(use_fish!B38,base_fish!A:A,0))&amp;_xlfn.IFNA("+"&amp;INDEX(activity!G:G,MATCH(use_fish!C38,activity!A:A,0)),"")</f>
        <v>灯笼鱼+暴击时刻</v>
      </c>
      <c r="I38">
        <f>LOOKUP(use_fish!B38,base_fish!A:A,base_fish!F:F)+_xlfn.IFNA(INDEX(activity!F:F,MATCH(use_fish!C38,activity!A:A,0)),0)</f>
        <v>113</v>
      </c>
      <c r="J38">
        <v>1</v>
      </c>
      <c r="K38">
        <f>LOOKUP(use_fish!B38,base_fish!A:A,base_fish!G:G)</f>
        <v>0</v>
      </c>
      <c r="L38">
        <f t="shared" si="1"/>
        <v>113</v>
      </c>
      <c r="M38">
        <v>1</v>
      </c>
      <c r="N38">
        <f t="shared" si="2"/>
        <v>0</v>
      </c>
    </row>
    <row r="39" spans="1:14" x14ac:dyDescent="0.2">
      <c r="A39" s="2">
        <v>38</v>
      </c>
      <c r="B39" s="2">
        <v>9</v>
      </c>
      <c r="C39" s="2">
        <v>5</v>
      </c>
      <c r="E39">
        <f>LOOKUP(use_fish!B39,base_fish!A:A,base_fish!C:C)+_xlfn.IFNA(INDEX(activity!F:F,MATCH(use_fish!C39,activity!A:A,0)),0)</f>
        <v>100</v>
      </c>
      <c r="F39" s="2">
        <f t="shared" si="0"/>
        <v>0.01</v>
      </c>
      <c r="G39" s="3" t="s">
        <v>81</v>
      </c>
      <c r="H39" s="2" t="str">
        <f>INDEX(base_fish!E:E,MATCH(use_fish!B39,base_fish!A:A,0))&amp;_xlfn.IFNA("+"&amp;INDEX(activity!G:G,MATCH(use_fish!C39,activity!A:A,0)),"")</f>
        <v>灯笼鱼+闪电</v>
      </c>
      <c r="I39">
        <f>LOOKUP(use_fish!B39,base_fish!A:A,base_fish!F:F)+_xlfn.IFNA(INDEX(activity!F:F,MATCH(use_fish!C39,activity!A:A,0)),0)</f>
        <v>100</v>
      </c>
      <c r="J39">
        <v>1</v>
      </c>
      <c r="K39">
        <f>LOOKUP(use_fish!B39,base_fish!A:A,base_fish!G:G)</f>
        <v>0</v>
      </c>
      <c r="L39">
        <f t="shared" si="1"/>
        <v>100</v>
      </c>
      <c r="M39">
        <v>1</v>
      </c>
      <c r="N39">
        <f t="shared" si="2"/>
        <v>1</v>
      </c>
    </row>
    <row r="40" spans="1:14" x14ac:dyDescent="0.2">
      <c r="A40" s="2">
        <v>39</v>
      </c>
      <c r="B40" s="2">
        <v>9</v>
      </c>
      <c r="C40" s="2">
        <v>7</v>
      </c>
      <c r="E40">
        <f>LOOKUP(use_fish!B40,base_fish!A:A,base_fish!C:C)+_xlfn.IFNA(INDEX(activity!F:F,MATCH(use_fish!C40,activity!A:A,0)),0)</f>
        <v>100</v>
      </c>
      <c r="F40" s="2">
        <f t="shared" si="0"/>
        <v>0.01</v>
      </c>
      <c r="G40" s="3" t="s">
        <v>81</v>
      </c>
      <c r="H40" s="2" t="str">
        <f>INDEX(base_fish!E:E,MATCH(use_fish!B40,base_fish!A:A,0))&amp;_xlfn.IFNA("+"&amp;INDEX(activity!G:G,MATCH(use_fish!C40,activity!A:A,0)),"")</f>
        <v>灯笼鱼+免费子弹</v>
      </c>
      <c r="I40">
        <f>LOOKUP(use_fish!B40,base_fish!A:A,base_fish!F:F)+_xlfn.IFNA(INDEX(activity!F:F,MATCH(use_fish!C40,activity!A:A,0)),0)</f>
        <v>100</v>
      </c>
      <c r="J40">
        <v>1</v>
      </c>
      <c r="K40">
        <f>LOOKUP(use_fish!B40,base_fish!A:A,base_fish!G:G)</f>
        <v>0</v>
      </c>
      <c r="L40">
        <f t="shared" si="1"/>
        <v>100</v>
      </c>
      <c r="M40">
        <v>1</v>
      </c>
      <c r="N40">
        <f t="shared" si="2"/>
        <v>0</v>
      </c>
    </row>
    <row r="41" spans="1:14" x14ac:dyDescent="0.2">
      <c r="A41" s="2">
        <v>40</v>
      </c>
      <c r="B41" s="2">
        <v>9</v>
      </c>
      <c r="C41" s="2">
        <v>17</v>
      </c>
      <c r="E41">
        <f>LOOKUP(use_fish!B41,base_fish!A:A,base_fish!C:C)+_xlfn.IFNA(INDEX(activity!F:F,MATCH(use_fish!C41,activity!A:A,0)),0)</f>
        <v>130</v>
      </c>
      <c r="F41" s="2">
        <f t="shared" si="0"/>
        <v>7.6923076923076927E-3</v>
      </c>
      <c r="G41" s="3" t="s">
        <v>81</v>
      </c>
      <c r="H41" s="2" t="str">
        <f>INDEX(base_fish!E:E,MATCH(use_fish!B41,base_fish!A:A,0))&amp;_xlfn.IFNA("+"&amp;INDEX(activity!G:G,MATCH(use_fish!C41,activity!A:A,0)),"")</f>
        <v>灯笼鱼+贝壳</v>
      </c>
      <c r="I41">
        <f>LOOKUP(use_fish!B41,base_fish!A:A,base_fish!F:F)+_xlfn.IFNA(INDEX(activity!F:F,MATCH(use_fish!C41,activity!A:A,0)),0)</f>
        <v>130</v>
      </c>
      <c r="J41">
        <v>1</v>
      </c>
      <c r="K41">
        <f>LOOKUP(use_fish!B41,base_fish!A:A,base_fish!G:G)</f>
        <v>0</v>
      </c>
      <c r="L41">
        <f t="shared" si="1"/>
        <v>130</v>
      </c>
      <c r="M41">
        <v>1</v>
      </c>
      <c r="N41">
        <f t="shared" si="2"/>
        <v>0</v>
      </c>
    </row>
    <row r="42" spans="1:14" x14ac:dyDescent="0.2">
      <c r="A42" s="2">
        <v>41</v>
      </c>
      <c r="B42" s="2">
        <v>9</v>
      </c>
      <c r="C42" s="2">
        <v>12</v>
      </c>
      <c r="E42">
        <f>LOOKUP(use_fish!B42,base_fish!A:A,base_fish!C:C)+_xlfn.IFNA(INDEX(activity!F:F,MATCH(use_fish!C42,activity!A:A,0)),0)</f>
        <v>50</v>
      </c>
      <c r="F42" s="2">
        <f t="shared" si="0"/>
        <v>0.02</v>
      </c>
      <c r="G42" s="3" t="s">
        <v>81</v>
      </c>
      <c r="H42" s="2" t="str">
        <f>INDEX(base_fish!E:E,MATCH(use_fish!B42,base_fish!A:A,0))&amp;_xlfn.IFNA("+"&amp;INDEX(activity!G:G,MATCH(use_fish!C42,activity!A:A,0)),"")</f>
        <v>灯笼鱼+锁定卡</v>
      </c>
      <c r="I42">
        <f>LOOKUP(use_fish!B42,base_fish!A:A,base_fish!F:F)+_xlfn.IFNA(INDEX(activity!F:F,MATCH(use_fish!C42,activity!A:A,0)),0)</f>
        <v>50</v>
      </c>
      <c r="J42">
        <v>1</v>
      </c>
      <c r="K42">
        <f>LOOKUP(use_fish!B42,base_fish!A:A,base_fish!G:G)</f>
        <v>0</v>
      </c>
      <c r="L42">
        <f t="shared" si="1"/>
        <v>50</v>
      </c>
      <c r="M42">
        <v>1</v>
      </c>
      <c r="N42">
        <f t="shared" si="2"/>
        <v>0</v>
      </c>
    </row>
    <row r="43" spans="1:14" x14ac:dyDescent="0.2">
      <c r="A43" s="2">
        <v>42</v>
      </c>
      <c r="B43" s="2">
        <v>9</v>
      </c>
      <c r="C43" s="2">
        <v>14</v>
      </c>
      <c r="E43">
        <f>LOOKUP(use_fish!B43,base_fish!A:A,base_fish!C:C)+_xlfn.IFNA(INDEX(activity!F:F,MATCH(use_fish!C43,activity!A:A,0)),0)</f>
        <v>50</v>
      </c>
      <c r="F43" s="2">
        <f t="shared" si="0"/>
        <v>0.02</v>
      </c>
      <c r="G43" s="3" t="s">
        <v>81</v>
      </c>
      <c r="H43" s="2" t="str">
        <f>INDEX(base_fish!E:E,MATCH(use_fish!B43,base_fish!A:A,0))&amp;_xlfn.IFNA("+"&amp;INDEX(activity!G:G,MATCH(use_fish!C43,activity!A:A,0)),"")</f>
        <v>灯笼鱼+冰冻卡</v>
      </c>
      <c r="I43">
        <f>LOOKUP(use_fish!B43,base_fish!A:A,base_fish!F:F)+_xlfn.IFNA(INDEX(activity!F:F,MATCH(use_fish!C43,activity!A:A,0)),0)</f>
        <v>50</v>
      </c>
      <c r="J43">
        <v>1</v>
      </c>
      <c r="K43">
        <f>LOOKUP(use_fish!B43,base_fish!A:A,base_fish!G:G)</f>
        <v>0</v>
      </c>
      <c r="L43">
        <f t="shared" si="1"/>
        <v>50</v>
      </c>
      <c r="M43">
        <v>1</v>
      </c>
      <c r="N43">
        <f t="shared" si="2"/>
        <v>0</v>
      </c>
    </row>
    <row r="44" spans="1:14" x14ac:dyDescent="0.2">
      <c r="A44" s="2">
        <v>43</v>
      </c>
      <c r="B44" s="2">
        <v>9</v>
      </c>
      <c r="C44" s="2">
        <v>4</v>
      </c>
      <c r="E44">
        <f>LOOKUP(use_fish!B44,base_fish!A:A,base_fish!C:C)+_xlfn.IFNA(INDEX(activity!F:F,MATCH(use_fish!C44,activity!A:A,0)),0)</f>
        <v>80</v>
      </c>
      <c r="F44" s="2">
        <f t="shared" si="0"/>
        <v>1.2500000000000001E-2</v>
      </c>
      <c r="G44" s="3" t="s">
        <v>81</v>
      </c>
      <c r="H44" s="2" t="str">
        <f>INDEX(base_fish!E:E,MATCH(use_fish!B44,base_fish!A:A,0))&amp;_xlfn.IFNA("+"&amp;INDEX(activity!G:G,MATCH(use_fish!C44,activity!A:A,0)),"")</f>
        <v>灯笼鱼+炸弹</v>
      </c>
      <c r="I44">
        <f>LOOKUP(use_fish!B44,base_fish!A:A,base_fish!F:F)+_xlfn.IFNA(INDEX(activity!F:F,MATCH(use_fish!C44,activity!A:A,0)),0)</f>
        <v>80</v>
      </c>
      <c r="J44">
        <v>1</v>
      </c>
      <c r="K44">
        <f>LOOKUP(use_fish!B44,base_fish!A:A,base_fish!G:G)</f>
        <v>0</v>
      </c>
      <c r="L44">
        <f t="shared" si="1"/>
        <v>80</v>
      </c>
      <c r="M44">
        <v>1</v>
      </c>
      <c r="N44">
        <f t="shared" si="2"/>
        <v>1</v>
      </c>
    </row>
    <row r="45" spans="1:14" x14ac:dyDescent="0.2">
      <c r="A45" s="2">
        <v>44</v>
      </c>
      <c r="B45" s="2">
        <v>9</v>
      </c>
      <c r="C45" s="2">
        <v>6</v>
      </c>
      <c r="E45">
        <f>LOOKUP(use_fish!B45,base_fish!A:A,base_fish!C:C)+_xlfn.IFNA(INDEX(activity!F:F,MATCH(use_fish!C45,activity!A:A,0)),0)</f>
        <v>70</v>
      </c>
      <c r="F45" s="2">
        <f t="shared" si="0"/>
        <v>1.4285714285714285E-2</v>
      </c>
      <c r="G45" s="3" t="s">
        <v>81</v>
      </c>
      <c r="H45" s="2" t="str">
        <f>INDEX(base_fish!E:E,MATCH(use_fish!B45,base_fish!A:A,0))&amp;_xlfn.IFNA("+"&amp;INDEX(activity!G:G,MATCH(use_fish!C45,activity!A:A,0)),"")</f>
        <v>灯笼鱼+炸弹</v>
      </c>
      <c r="I45">
        <f>LOOKUP(use_fish!B45,base_fish!A:A,base_fish!F:F)+_xlfn.IFNA(INDEX(activity!F:F,MATCH(use_fish!C45,activity!A:A,0)),0)</f>
        <v>70</v>
      </c>
      <c r="J45">
        <v>1</v>
      </c>
      <c r="K45">
        <f>LOOKUP(use_fish!B45,base_fish!A:A,base_fish!G:G)</f>
        <v>0</v>
      </c>
      <c r="L45">
        <f t="shared" si="1"/>
        <v>70</v>
      </c>
      <c r="M45">
        <v>1</v>
      </c>
      <c r="N45">
        <f t="shared" si="2"/>
        <v>0</v>
      </c>
    </row>
    <row r="46" spans="1:14" x14ac:dyDescent="0.2">
      <c r="A46" s="2">
        <v>45</v>
      </c>
      <c r="B46" s="2">
        <v>10</v>
      </c>
      <c r="C46" s="2">
        <v>2</v>
      </c>
      <c r="E46">
        <f>LOOKUP(use_fish!B46,base_fish!A:A,base_fish!C:C)+_xlfn.IFNA(INDEX(activity!F:F,MATCH(use_fish!C46,activity!A:A,0)),0)</f>
        <v>123</v>
      </c>
      <c r="F46" s="2">
        <f t="shared" si="0"/>
        <v>8.130081300813009E-3</v>
      </c>
      <c r="G46" s="3" t="s">
        <v>81</v>
      </c>
      <c r="H46" s="2" t="str">
        <f>INDEX(base_fish!E:E,MATCH(use_fish!B46,base_fish!A:A,0))&amp;_xlfn.IFNA("+"&amp;INDEX(activity!G:G,MATCH(use_fish!C46,activity!A:A,0)),"")</f>
        <v>魔鬼鱼+威力提升</v>
      </c>
      <c r="I46">
        <f>LOOKUP(use_fish!B46,base_fish!A:A,base_fish!F:F)+_xlfn.IFNA(INDEX(activity!F:F,MATCH(use_fish!C46,activity!A:A,0)),0)</f>
        <v>123</v>
      </c>
      <c r="J46">
        <v>1</v>
      </c>
      <c r="K46">
        <f>LOOKUP(use_fish!B46,base_fish!A:A,base_fish!G:G)</f>
        <v>0</v>
      </c>
      <c r="L46">
        <f t="shared" si="1"/>
        <v>123</v>
      </c>
      <c r="M46">
        <v>1</v>
      </c>
      <c r="N46">
        <f t="shared" si="2"/>
        <v>0</v>
      </c>
    </row>
    <row r="47" spans="1:14" x14ac:dyDescent="0.2">
      <c r="A47" s="2">
        <v>46</v>
      </c>
      <c r="B47" s="2">
        <v>10</v>
      </c>
      <c r="C47" s="2">
        <v>3</v>
      </c>
      <c r="E47">
        <f>LOOKUP(use_fish!B47,base_fish!A:A,base_fish!C:C)+_xlfn.IFNA(INDEX(activity!F:F,MATCH(use_fish!C47,activity!A:A,0)),0)</f>
        <v>123</v>
      </c>
      <c r="F47" s="2">
        <f t="shared" si="0"/>
        <v>8.130081300813009E-3</v>
      </c>
      <c r="G47" s="3" t="s">
        <v>81</v>
      </c>
      <c r="H47" s="2" t="str">
        <f>INDEX(base_fish!E:E,MATCH(use_fish!B47,base_fish!A:A,0))&amp;_xlfn.IFNA("+"&amp;INDEX(activity!G:G,MATCH(use_fish!C47,activity!A:A,0)),"")</f>
        <v>魔鬼鱼+暴击时刻</v>
      </c>
      <c r="I47">
        <f>LOOKUP(use_fish!B47,base_fish!A:A,base_fish!F:F)+_xlfn.IFNA(INDEX(activity!F:F,MATCH(use_fish!C47,activity!A:A,0)),0)</f>
        <v>123</v>
      </c>
      <c r="J47">
        <v>1</v>
      </c>
      <c r="K47">
        <f>LOOKUP(use_fish!B47,base_fish!A:A,base_fish!G:G)</f>
        <v>0</v>
      </c>
      <c r="L47">
        <f t="shared" si="1"/>
        <v>123</v>
      </c>
      <c r="M47">
        <v>1</v>
      </c>
      <c r="N47">
        <f t="shared" si="2"/>
        <v>0</v>
      </c>
    </row>
    <row r="48" spans="1:14" x14ac:dyDescent="0.2">
      <c r="A48" s="2">
        <v>47</v>
      </c>
      <c r="B48" s="2">
        <v>10</v>
      </c>
      <c r="C48" s="2">
        <v>5</v>
      </c>
      <c r="E48">
        <f>LOOKUP(use_fish!B48,base_fish!A:A,base_fish!C:C)+_xlfn.IFNA(INDEX(activity!F:F,MATCH(use_fish!C48,activity!A:A,0)),0)</f>
        <v>110</v>
      </c>
      <c r="F48" s="2">
        <f t="shared" si="0"/>
        <v>9.0909090909090905E-3</v>
      </c>
      <c r="G48" s="3" t="s">
        <v>81</v>
      </c>
      <c r="H48" s="2" t="str">
        <f>INDEX(base_fish!E:E,MATCH(use_fish!B48,base_fish!A:A,0))&amp;_xlfn.IFNA("+"&amp;INDEX(activity!G:G,MATCH(use_fish!C48,activity!A:A,0)),"")</f>
        <v>魔鬼鱼+闪电</v>
      </c>
      <c r="I48">
        <f>LOOKUP(use_fish!B48,base_fish!A:A,base_fish!F:F)+_xlfn.IFNA(INDEX(activity!F:F,MATCH(use_fish!C48,activity!A:A,0)),0)</f>
        <v>110</v>
      </c>
      <c r="J48">
        <v>1</v>
      </c>
      <c r="K48">
        <f>LOOKUP(use_fish!B48,base_fish!A:A,base_fish!G:G)</f>
        <v>0</v>
      </c>
      <c r="L48">
        <f t="shared" si="1"/>
        <v>110</v>
      </c>
      <c r="M48">
        <v>1</v>
      </c>
      <c r="N48">
        <f t="shared" si="2"/>
        <v>1</v>
      </c>
    </row>
    <row r="49" spans="1:14" x14ac:dyDescent="0.2">
      <c r="A49" s="2">
        <v>48</v>
      </c>
      <c r="B49" s="2">
        <v>10</v>
      </c>
      <c r="C49" s="2">
        <v>7</v>
      </c>
      <c r="E49">
        <f>LOOKUP(use_fish!B49,base_fish!A:A,base_fish!C:C)+_xlfn.IFNA(INDEX(activity!F:F,MATCH(use_fish!C49,activity!A:A,0)),0)</f>
        <v>110</v>
      </c>
      <c r="F49" s="2">
        <f t="shared" si="0"/>
        <v>9.0909090909090905E-3</v>
      </c>
      <c r="G49" s="3" t="s">
        <v>81</v>
      </c>
      <c r="H49" s="2" t="str">
        <f>INDEX(base_fish!E:E,MATCH(use_fish!B49,base_fish!A:A,0))&amp;_xlfn.IFNA("+"&amp;INDEX(activity!G:G,MATCH(use_fish!C49,activity!A:A,0)),"")</f>
        <v>魔鬼鱼+免费子弹</v>
      </c>
      <c r="I49">
        <f>LOOKUP(use_fish!B49,base_fish!A:A,base_fish!F:F)+_xlfn.IFNA(INDEX(activity!F:F,MATCH(use_fish!C49,activity!A:A,0)),0)</f>
        <v>110</v>
      </c>
      <c r="J49">
        <v>1</v>
      </c>
      <c r="K49">
        <f>LOOKUP(use_fish!B49,base_fish!A:A,base_fish!G:G)</f>
        <v>0</v>
      </c>
      <c r="L49">
        <f t="shared" si="1"/>
        <v>110</v>
      </c>
      <c r="M49">
        <v>1</v>
      </c>
      <c r="N49">
        <f t="shared" si="2"/>
        <v>0</v>
      </c>
    </row>
    <row r="50" spans="1:14" x14ac:dyDescent="0.2">
      <c r="A50" s="2">
        <v>49</v>
      </c>
      <c r="B50" s="2">
        <v>10</v>
      </c>
      <c r="C50" s="2">
        <v>17</v>
      </c>
      <c r="E50">
        <f>LOOKUP(use_fish!B50,base_fish!A:A,base_fish!C:C)+_xlfn.IFNA(INDEX(activity!F:F,MATCH(use_fish!C50,activity!A:A,0)),0)</f>
        <v>140</v>
      </c>
      <c r="F50" s="2">
        <f t="shared" si="0"/>
        <v>7.1428571428571426E-3</v>
      </c>
      <c r="G50" s="3" t="s">
        <v>81</v>
      </c>
      <c r="H50" s="2" t="str">
        <f>INDEX(base_fish!E:E,MATCH(use_fish!B50,base_fish!A:A,0))&amp;_xlfn.IFNA("+"&amp;INDEX(activity!G:G,MATCH(use_fish!C50,activity!A:A,0)),"")</f>
        <v>魔鬼鱼+贝壳</v>
      </c>
      <c r="I50">
        <f>LOOKUP(use_fish!B50,base_fish!A:A,base_fish!F:F)+_xlfn.IFNA(INDEX(activity!F:F,MATCH(use_fish!C50,activity!A:A,0)),0)</f>
        <v>140</v>
      </c>
      <c r="J50">
        <v>1</v>
      </c>
      <c r="K50">
        <f>LOOKUP(use_fish!B50,base_fish!A:A,base_fish!G:G)</f>
        <v>0</v>
      </c>
      <c r="L50">
        <f t="shared" si="1"/>
        <v>140</v>
      </c>
      <c r="M50">
        <v>1</v>
      </c>
      <c r="N50">
        <f t="shared" si="2"/>
        <v>0</v>
      </c>
    </row>
    <row r="51" spans="1:14" x14ac:dyDescent="0.2">
      <c r="A51" s="2">
        <v>50</v>
      </c>
      <c r="B51" s="2">
        <v>10</v>
      </c>
      <c r="C51" s="2">
        <v>12</v>
      </c>
      <c r="E51">
        <f>LOOKUP(use_fish!B51,base_fish!A:A,base_fish!C:C)+_xlfn.IFNA(INDEX(activity!F:F,MATCH(use_fish!C51,activity!A:A,0)),0)</f>
        <v>60</v>
      </c>
      <c r="F51" s="2">
        <f t="shared" si="0"/>
        <v>1.6666666666666666E-2</v>
      </c>
      <c r="G51" s="3" t="s">
        <v>81</v>
      </c>
      <c r="H51" s="2" t="str">
        <f>INDEX(base_fish!E:E,MATCH(use_fish!B51,base_fish!A:A,0))&amp;_xlfn.IFNA("+"&amp;INDEX(activity!G:G,MATCH(use_fish!C51,activity!A:A,0)),"")</f>
        <v>魔鬼鱼+锁定卡</v>
      </c>
      <c r="I51">
        <f>LOOKUP(use_fish!B51,base_fish!A:A,base_fish!F:F)+_xlfn.IFNA(INDEX(activity!F:F,MATCH(use_fish!C51,activity!A:A,0)),0)</f>
        <v>60</v>
      </c>
      <c r="J51">
        <v>1</v>
      </c>
      <c r="K51">
        <f>LOOKUP(use_fish!B51,base_fish!A:A,base_fish!G:G)</f>
        <v>0</v>
      </c>
      <c r="L51">
        <f t="shared" si="1"/>
        <v>60</v>
      </c>
      <c r="M51">
        <v>1</v>
      </c>
      <c r="N51">
        <f t="shared" si="2"/>
        <v>0</v>
      </c>
    </row>
    <row r="52" spans="1:14" x14ac:dyDescent="0.2">
      <c r="A52" s="2">
        <v>51</v>
      </c>
      <c r="B52" s="2">
        <v>10</v>
      </c>
      <c r="C52" s="2">
        <v>13</v>
      </c>
      <c r="E52">
        <f>LOOKUP(use_fish!B52,base_fish!A:A,base_fish!C:C)+_xlfn.IFNA(INDEX(activity!F:F,MATCH(use_fish!C52,activity!A:A,0)),0)</f>
        <v>60</v>
      </c>
      <c r="F52" s="2">
        <f t="shared" si="0"/>
        <v>1.6666666666666666E-2</v>
      </c>
      <c r="G52" s="3" t="s">
        <v>81</v>
      </c>
      <c r="H52" s="2" t="str">
        <f>INDEX(base_fish!E:E,MATCH(use_fish!B52,base_fish!A:A,0))&amp;_xlfn.IFNA("+"&amp;INDEX(activity!G:G,MATCH(use_fish!C52,activity!A:A,0)),"")</f>
        <v>魔鬼鱼+冰冻卡</v>
      </c>
      <c r="I52">
        <f>LOOKUP(use_fish!B52,base_fish!A:A,base_fish!F:F)+_xlfn.IFNA(INDEX(activity!F:F,MATCH(use_fish!C52,activity!A:A,0)),0)</f>
        <v>60</v>
      </c>
      <c r="J52">
        <v>1</v>
      </c>
      <c r="K52">
        <f>LOOKUP(use_fish!B52,base_fish!A:A,base_fish!G:G)</f>
        <v>0</v>
      </c>
      <c r="L52">
        <f t="shared" si="1"/>
        <v>60</v>
      </c>
      <c r="M52">
        <v>1</v>
      </c>
      <c r="N52">
        <f t="shared" si="2"/>
        <v>0</v>
      </c>
    </row>
    <row r="53" spans="1:14" x14ac:dyDescent="0.2">
      <c r="A53" s="2">
        <v>52</v>
      </c>
      <c r="B53" s="2">
        <v>10</v>
      </c>
      <c r="C53" s="2">
        <v>14</v>
      </c>
      <c r="E53">
        <f>LOOKUP(use_fish!B53,base_fish!A:A,base_fish!C:C)+_xlfn.IFNA(INDEX(activity!F:F,MATCH(use_fish!C53,activity!A:A,0)),0)</f>
        <v>60</v>
      </c>
      <c r="F53" s="2">
        <f t="shared" si="0"/>
        <v>1.6666666666666666E-2</v>
      </c>
      <c r="G53" s="3" t="s">
        <v>81</v>
      </c>
      <c r="H53" s="2" t="str">
        <f>INDEX(base_fish!E:E,MATCH(use_fish!B53,base_fish!A:A,0))&amp;_xlfn.IFNA("+"&amp;INDEX(activity!G:G,MATCH(use_fish!C53,activity!A:A,0)),"")</f>
        <v>魔鬼鱼+冰冻卡</v>
      </c>
      <c r="I53">
        <f>LOOKUP(use_fish!B53,base_fish!A:A,base_fish!F:F)+_xlfn.IFNA(INDEX(activity!F:F,MATCH(use_fish!C53,activity!A:A,0)),0)</f>
        <v>60</v>
      </c>
      <c r="J53">
        <v>1</v>
      </c>
      <c r="K53">
        <f>LOOKUP(use_fish!B53,base_fish!A:A,base_fish!G:G)</f>
        <v>0</v>
      </c>
      <c r="L53">
        <f t="shared" si="1"/>
        <v>60</v>
      </c>
      <c r="M53">
        <v>1</v>
      </c>
      <c r="N53">
        <f t="shared" si="2"/>
        <v>0</v>
      </c>
    </row>
    <row r="54" spans="1:14" x14ac:dyDescent="0.2">
      <c r="A54" s="2">
        <v>53</v>
      </c>
      <c r="B54" s="2">
        <v>10</v>
      </c>
      <c r="C54" s="2">
        <v>4</v>
      </c>
      <c r="E54">
        <f>LOOKUP(use_fish!B54,base_fish!A:A,base_fish!C:C)+_xlfn.IFNA(INDEX(activity!F:F,MATCH(use_fish!C54,activity!A:A,0)),0)</f>
        <v>90</v>
      </c>
      <c r="F54" s="2">
        <f t="shared" si="0"/>
        <v>1.1111111111111112E-2</v>
      </c>
      <c r="G54" s="3" t="s">
        <v>81</v>
      </c>
      <c r="H54" s="2" t="str">
        <f>INDEX(base_fish!E:E,MATCH(use_fish!B54,base_fish!A:A,0))&amp;_xlfn.IFNA("+"&amp;INDEX(activity!G:G,MATCH(use_fish!C54,activity!A:A,0)),"")</f>
        <v>魔鬼鱼+炸弹</v>
      </c>
      <c r="I54">
        <f>LOOKUP(use_fish!B54,base_fish!A:A,base_fish!F:F)+_xlfn.IFNA(INDEX(activity!F:F,MATCH(use_fish!C54,activity!A:A,0)),0)</f>
        <v>90</v>
      </c>
      <c r="J54">
        <v>1</v>
      </c>
      <c r="K54">
        <f>LOOKUP(use_fish!B54,base_fish!A:A,base_fish!G:G)</f>
        <v>0</v>
      </c>
      <c r="L54">
        <f t="shared" si="1"/>
        <v>90</v>
      </c>
      <c r="M54">
        <v>1</v>
      </c>
      <c r="N54">
        <f t="shared" si="2"/>
        <v>1</v>
      </c>
    </row>
    <row r="55" spans="1:14" x14ac:dyDescent="0.2">
      <c r="A55" s="2">
        <v>54</v>
      </c>
      <c r="B55" s="2">
        <v>10</v>
      </c>
      <c r="C55" s="2">
        <v>6</v>
      </c>
      <c r="E55">
        <f>LOOKUP(use_fish!B55,base_fish!A:A,base_fish!C:C)+_xlfn.IFNA(INDEX(activity!F:F,MATCH(use_fish!C55,activity!A:A,0)),0)</f>
        <v>80</v>
      </c>
      <c r="F55" s="2">
        <f t="shared" si="0"/>
        <v>1.2500000000000001E-2</v>
      </c>
      <c r="G55" s="3" t="s">
        <v>81</v>
      </c>
      <c r="H55" s="2" t="str">
        <f>INDEX(base_fish!E:E,MATCH(use_fish!B55,base_fish!A:A,0))&amp;_xlfn.IFNA("+"&amp;INDEX(activity!G:G,MATCH(use_fish!C55,activity!A:A,0)),"")</f>
        <v>魔鬼鱼+炸弹</v>
      </c>
      <c r="I55">
        <f>LOOKUP(use_fish!B55,base_fish!A:A,base_fish!F:F)+_xlfn.IFNA(INDEX(activity!F:F,MATCH(use_fish!C55,activity!A:A,0)),0)</f>
        <v>80</v>
      </c>
      <c r="J55">
        <v>1</v>
      </c>
      <c r="K55">
        <f>LOOKUP(use_fish!B55,base_fish!A:A,base_fish!G:G)</f>
        <v>0</v>
      </c>
      <c r="L55">
        <f t="shared" si="1"/>
        <v>80</v>
      </c>
      <c r="M55">
        <v>1</v>
      </c>
      <c r="N55">
        <f t="shared" si="2"/>
        <v>0</v>
      </c>
    </row>
    <row r="56" spans="1:14" x14ac:dyDescent="0.2">
      <c r="A56" s="2">
        <v>55</v>
      </c>
      <c r="B56" s="2">
        <v>11</v>
      </c>
      <c r="C56" s="2">
        <v>2</v>
      </c>
      <c r="E56">
        <f>LOOKUP(use_fish!B56,base_fish!A:A,base_fish!C:C)+_xlfn.IFNA(INDEX(activity!F:F,MATCH(use_fish!C56,activity!A:A,0)),0)</f>
        <v>133</v>
      </c>
      <c r="F56" s="2">
        <f t="shared" si="0"/>
        <v>7.5187969924812026E-3</v>
      </c>
      <c r="G56" s="3" t="s">
        <v>81</v>
      </c>
      <c r="H56" s="2" t="str">
        <f>INDEX(base_fish!E:E,MATCH(use_fish!B56,base_fish!A:A,0))&amp;_xlfn.IFNA("+"&amp;INDEX(activity!G:G,MATCH(use_fish!C56,activity!A:A,0)),"")</f>
        <v>大白鲨+威力提升</v>
      </c>
      <c r="I56">
        <f>LOOKUP(use_fish!B56,base_fish!A:A,base_fish!F:F)+_xlfn.IFNA(INDEX(activity!F:F,MATCH(use_fish!C56,activity!A:A,0)),0)</f>
        <v>133</v>
      </c>
      <c r="J56">
        <v>1</v>
      </c>
      <c r="K56">
        <f>LOOKUP(use_fish!B56,base_fish!A:A,base_fish!G:G)</f>
        <v>0</v>
      </c>
      <c r="L56">
        <f t="shared" si="1"/>
        <v>133</v>
      </c>
      <c r="M56">
        <v>1</v>
      </c>
      <c r="N56">
        <f t="shared" si="2"/>
        <v>0</v>
      </c>
    </row>
    <row r="57" spans="1:14" x14ac:dyDescent="0.2">
      <c r="A57" s="2">
        <v>56</v>
      </c>
      <c r="B57" s="2">
        <v>11</v>
      </c>
      <c r="C57" s="2">
        <v>3</v>
      </c>
      <c r="E57">
        <f>LOOKUP(use_fish!B57,base_fish!A:A,base_fish!C:C)+_xlfn.IFNA(INDEX(activity!F:F,MATCH(use_fish!C57,activity!A:A,0)),0)</f>
        <v>133</v>
      </c>
      <c r="F57" s="2">
        <f t="shared" si="0"/>
        <v>7.5187969924812026E-3</v>
      </c>
      <c r="G57" s="3" t="s">
        <v>81</v>
      </c>
      <c r="H57" s="2" t="str">
        <f>INDEX(base_fish!E:E,MATCH(use_fish!B57,base_fish!A:A,0))&amp;_xlfn.IFNA("+"&amp;INDEX(activity!G:G,MATCH(use_fish!C57,activity!A:A,0)),"")</f>
        <v>大白鲨+暴击时刻</v>
      </c>
      <c r="I57">
        <f>LOOKUP(use_fish!B57,base_fish!A:A,base_fish!F:F)+_xlfn.IFNA(INDEX(activity!F:F,MATCH(use_fish!C57,activity!A:A,0)),0)</f>
        <v>133</v>
      </c>
      <c r="J57">
        <v>1</v>
      </c>
      <c r="K57">
        <f>LOOKUP(use_fish!B57,base_fish!A:A,base_fish!G:G)</f>
        <v>0</v>
      </c>
      <c r="L57">
        <f t="shared" si="1"/>
        <v>133</v>
      </c>
      <c r="M57">
        <v>1</v>
      </c>
      <c r="N57">
        <f t="shared" si="2"/>
        <v>0</v>
      </c>
    </row>
    <row r="58" spans="1:14" x14ac:dyDescent="0.2">
      <c r="A58" s="2">
        <v>57</v>
      </c>
      <c r="B58" s="2">
        <v>11</v>
      </c>
      <c r="C58" s="2">
        <v>5</v>
      </c>
      <c r="E58">
        <f>LOOKUP(use_fish!B58,base_fish!A:A,base_fish!C:C)+_xlfn.IFNA(INDEX(activity!F:F,MATCH(use_fish!C58,activity!A:A,0)),0)</f>
        <v>120</v>
      </c>
      <c r="F58" s="2">
        <f t="shared" si="0"/>
        <v>8.3333333333333332E-3</v>
      </c>
      <c r="G58" s="3" t="s">
        <v>81</v>
      </c>
      <c r="H58" s="2" t="str">
        <f>INDEX(base_fish!E:E,MATCH(use_fish!B58,base_fish!A:A,0))&amp;_xlfn.IFNA("+"&amp;INDEX(activity!G:G,MATCH(use_fish!C58,activity!A:A,0)),"")</f>
        <v>大白鲨+闪电</v>
      </c>
      <c r="I58">
        <f>LOOKUP(use_fish!B58,base_fish!A:A,base_fish!F:F)+_xlfn.IFNA(INDEX(activity!F:F,MATCH(use_fish!C58,activity!A:A,0)),0)</f>
        <v>120</v>
      </c>
      <c r="J58">
        <v>1</v>
      </c>
      <c r="K58">
        <f>LOOKUP(use_fish!B58,base_fish!A:A,base_fish!G:G)</f>
        <v>0</v>
      </c>
      <c r="L58">
        <f t="shared" si="1"/>
        <v>120</v>
      </c>
      <c r="M58">
        <v>1</v>
      </c>
      <c r="N58">
        <f t="shared" si="2"/>
        <v>1</v>
      </c>
    </row>
    <row r="59" spans="1:14" x14ac:dyDescent="0.2">
      <c r="A59" s="2">
        <v>58</v>
      </c>
      <c r="B59" s="2">
        <v>11</v>
      </c>
      <c r="C59" s="2">
        <v>7</v>
      </c>
      <c r="E59">
        <f>LOOKUP(use_fish!B59,base_fish!A:A,base_fish!C:C)+_xlfn.IFNA(INDEX(activity!F:F,MATCH(use_fish!C59,activity!A:A,0)),0)</f>
        <v>120</v>
      </c>
      <c r="F59" s="2">
        <f t="shared" si="0"/>
        <v>8.3333333333333332E-3</v>
      </c>
      <c r="G59" s="3" t="s">
        <v>81</v>
      </c>
      <c r="H59" s="2" t="str">
        <f>INDEX(base_fish!E:E,MATCH(use_fish!B59,base_fish!A:A,0))&amp;_xlfn.IFNA("+"&amp;INDEX(activity!G:G,MATCH(use_fish!C59,activity!A:A,0)),"")</f>
        <v>大白鲨+免费子弹</v>
      </c>
      <c r="I59">
        <f>LOOKUP(use_fish!B59,base_fish!A:A,base_fish!F:F)+_xlfn.IFNA(INDEX(activity!F:F,MATCH(use_fish!C59,activity!A:A,0)),0)</f>
        <v>120</v>
      </c>
      <c r="J59">
        <v>1</v>
      </c>
      <c r="K59">
        <f>LOOKUP(use_fish!B59,base_fish!A:A,base_fish!G:G)</f>
        <v>0</v>
      </c>
      <c r="L59">
        <f t="shared" si="1"/>
        <v>120</v>
      </c>
      <c r="M59">
        <v>1</v>
      </c>
      <c r="N59">
        <f t="shared" si="2"/>
        <v>0</v>
      </c>
    </row>
    <row r="60" spans="1:14" x14ac:dyDescent="0.2">
      <c r="A60" s="2">
        <v>59</v>
      </c>
      <c r="B60" s="2">
        <v>11</v>
      </c>
      <c r="C60" s="2">
        <v>17</v>
      </c>
      <c r="E60">
        <f>LOOKUP(use_fish!B60,base_fish!A:A,base_fish!C:C)+_xlfn.IFNA(INDEX(activity!F:F,MATCH(use_fish!C60,activity!A:A,0)),0)</f>
        <v>150</v>
      </c>
      <c r="F60" s="2">
        <f t="shared" si="0"/>
        <v>6.6666666666666671E-3</v>
      </c>
      <c r="G60" s="3" t="s">
        <v>81</v>
      </c>
      <c r="H60" s="2" t="str">
        <f>INDEX(base_fish!E:E,MATCH(use_fish!B60,base_fish!A:A,0))&amp;_xlfn.IFNA("+"&amp;INDEX(activity!G:G,MATCH(use_fish!C60,activity!A:A,0)),"")</f>
        <v>大白鲨+贝壳</v>
      </c>
      <c r="I60">
        <f>LOOKUP(use_fish!B60,base_fish!A:A,base_fish!F:F)+_xlfn.IFNA(INDEX(activity!F:F,MATCH(use_fish!C60,activity!A:A,0)),0)</f>
        <v>150</v>
      </c>
      <c r="J60">
        <v>1</v>
      </c>
      <c r="K60">
        <f>LOOKUP(use_fish!B60,base_fish!A:A,base_fish!G:G)</f>
        <v>0</v>
      </c>
      <c r="L60">
        <f t="shared" si="1"/>
        <v>150</v>
      </c>
      <c r="M60">
        <v>1</v>
      </c>
      <c r="N60">
        <f t="shared" si="2"/>
        <v>0</v>
      </c>
    </row>
    <row r="61" spans="1:14" x14ac:dyDescent="0.2">
      <c r="A61" s="2">
        <v>60</v>
      </c>
      <c r="B61" s="2">
        <v>11</v>
      </c>
      <c r="C61" s="2">
        <v>11</v>
      </c>
      <c r="E61">
        <f>LOOKUP(use_fish!B61,base_fish!A:A,base_fish!C:C)+_xlfn.IFNA(INDEX(activity!F:F,MATCH(use_fish!C61,activity!A:A,0)),0)</f>
        <v>70</v>
      </c>
      <c r="F61" s="2">
        <f t="shared" si="0"/>
        <v>1.4285714285714285E-2</v>
      </c>
      <c r="G61" s="3" t="s">
        <v>81</v>
      </c>
      <c r="H61" s="2" t="str">
        <f>INDEX(base_fish!E:E,MATCH(use_fish!B61,base_fish!A:A,0))&amp;_xlfn.IFNA("+"&amp;INDEX(activity!G:G,MATCH(use_fish!C61,activity!A:A,0)),"")</f>
        <v>大白鲨+锁定卡</v>
      </c>
      <c r="I61">
        <f>LOOKUP(use_fish!B61,base_fish!A:A,base_fish!F:F)+_xlfn.IFNA(INDEX(activity!F:F,MATCH(use_fish!C61,activity!A:A,0)),0)</f>
        <v>70</v>
      </c>
      <c r="J61">
        <v>1</v>
      </c>
      <c r="K61">
        <f>LOOKUP(use_fish!B61,base_fish!A:A,base_fish!G:G)</f>
        <v>0</v>
      </c>
      <c r="L61">
        <f t="shared" si="1"/>
        <v>70</v>
      </c>
      <c r="M61">
        <v>1</v>
      </c>
      <c r="N61">
        <f t="shared" si="2"/>
        <v>0</v>
      </c>
    </row>
    <row r="62" spans="1:14" x14ac:dyDescent="0.2">
      <c r="A62" s="2">
        <v>61</v>
      </c>
      <c r="B62" s="2">
        <v>11</v>
      </c>
      <c r="C62" s="2">
        <v>12</v>
      </c>
      <c r="E62">
        <f>LOOKUP(use_fish!B62,base_fish!A:A,base_fish!C:C)+_xlfn.IFNA(INDEX(activity!F:F,MATCH(use_fish!C62,activity!A:A,0)),0)</f>
        <v>70</v>
      </c>
      <c r="F62" s="2">
        <f t="shared" si="0"/>
        <v>1.4285714285714285E-2</v>
      </c>
      <c r="G62" s="3" t="s">
        <v>81</v>
      </c>
      <c r="H62" s="2" t="str">
        <f>INDEX(base_fish!E:E,MATCH(use_fish!B62,base_fish!A:A,0))&amp;_xlfn.IFNA("+"&amp;INDEX(activity!G:G,MATCH(use_fish!C62,activity!A:A,0)),"")</f>
        <v>大白鲨+锁定卡</v>
      </c>
      <c r="I62">
        <f>LOOKUP(use_fish!B62,base_fish!A:A,base_fish!F:F)+_xlfn.IFNA(INDEX(activity!F:F,MATCH(use_fish!C62,activity!A:A,0)),0)</f>
        <v>70</v>
      </c>
      <c r="J62">
        <v>1</v>
      </c>
      <c r="K62">
        <f>LOOKUP(use_fish!B62,base_fish!A:A,base_fish!G:G)</f>
        <v>0</v>
      </c>
      <c r="L62">
        <f t="shared" si="1"/>
        <v>70</v>
      </c>
      <c r="M62">
        <v>1</v>
      </c>
      <c r="N62">
        <f t="shared" si="2"/>
        <v>0</v>
      </c>
    </row>
    <row r="63" spans="1:14" x14ac:dyDescent="0.2">
      <c r="A63" s="2">
        <v>62</v>
      </c>
      <c r="B63" s="2">
        <v>11</v>
      </c>
      <c r="C63" s="2">
        <v>13</v>
      </c>
      <c r="E63">
        <f>LOOKUP(use_fish!B63,base_fish!A:A,base_fish!C:C)+_xlfn.IFNA(INDEX(activity!F:F,MATCH(use_fish!C63,activity!A:A,0)),0)</f>
        <v>70</v>
      </c>
      <c r="F63" s="2">
        <f t="shared" si="0"/>
        <v>1.4285714285714285E-2</v>
      </c>
      <c r="G63" s="3" t="s">
        <v>81</v>
      </c>
      <c r="H63" s="2" t="str">
        <f>INDEX(base_fish!E:E,MATCH(use_fish!B63,base_fish!A:A,0))&amp;_xlfn.IFNA("+"&amp;INDEX(activity!G:G,MATCH(use_fish!C63,activity!A:A,0)),"")</f>
        <v>大白鲨+冰冻卡</v>
      </c>
      <c r="I63">
        <f>LOOKUP(use_fish!B63,base_fish!A:A,base_fish!F:F)+_xlfn.IFNA(INDEX(activity!F:F,MATCH(use_fish!C63,activity!A:A,0)),0)</f>
        <v>70</v>
      </c>
      <c r="J63">
        <v>1</v>
      </c>
      <c r="K63">
        <f>LOOKUP(use_fish!B63,base_fish!A:A,base_fish!G:G)</f>
        <v>0</v>
      </c>
      <c r="L63">
        <f t="shared" si="1"/>
        <v>70</v>
      </c>
      <c r="M63">
        <v>1</v>
      </c>
      <c r="N63">
        <f t="shared" si="2"/>
        <v>0</v>
      </c>
    </row>
    <row r="64" spans="1:14" x14ac:dyDescent="0.2">
      <c r="A64" s="2">
        <v>63</v>
      </c>
      <c r="B64" s="2">
        <v>11</v>
      </c>
      <c r="C64" s="2">
        <v>14</v>
      </c>
      <c r="E64">
        <f>LOOKUP(use_fish!B64,base_fish!A:A,base_fish!C:C)+_xlfn.IFNA(INDEX(activity!F:F,MATCH(use_fish!C64,activity!A:A,0)),0)</f>
        <v>70</v>
      </c>
      <c r="F64" s="2">
        <f t="shared" si="0"/>
        <v>1.4285714285714285E-2</v>
      </c>
      <c r="G64" s="3" t="s">
        <v>81</v>
      </c>
      <c r="H64" s="2" t="str">
        <f>INDEX(base_fish!E:E,MATCH(use_fish!B64,base_fish!A:A,0))&amp;_xlfn.IFNA("+"&amp;INDEX(activity!G:G,MATCH(use_fish!C64,activity!A:A,0)),"")</f>
        <v>大白鲨+冰冻卡</v>
      </c>
      <c r="I64">
        <f>LOOKUP(use_fish!B64,base_fish!A:A,base_fish!F:F)+_xlfn.IFNA(INDEX(activity!F:F,MATCH(use_fish!C64,activity!A:A,0)),0)</f>
        <v>70</v>
      </c>
      <c r="J64">
        <v>1</v>
      </c>
      <c r="K64">
        <f>LOOKUP(use_fish!B64,base_fish!A:A,base_fish!G:G)</f>
        <v>0</v>
      </c>
      <c r="L64">
        <f t="shared" si="1"/>
        <v>70</v>
      </c>
      <c r="M64">
        <v>1</v>
      </c>
      <c r="N64">
        <f t="shared" si="2"/>
        <v>0</v>
      </c>
    </row>
    <row r="65" spans="1:14" x14ac:dyDescent="0.2">
      <c r="A65" s="2">
        <v>64</v>
      </c>
      <c r="B65" s="2">
        <v>12</v>
      </c>
      <c r="C65" s="2">
        <v>2</v>
      </c>
      <c r="E65">
        <f>LOOKUP(use_fish!B65,base_fish!A:A,base_fish!C:C)+_xlfn.IFNA(INDEX(activity!F:F,MATCH(use_fish!C65,activity!A:A,0)),0)</f>
        <v>163</v>
      </c>
      <c r="F65" s="2">
        <f t="shared" si="0"/>
        <v>6.1349693251533744E-3</v>
      </c>
      <c r="G65" s="3" t="s">
        <v>81</v>
      </c>
      <c r="H65" s="2" t="str">
        <f>INDEX(base_fish!E:E,MATCH(use_fish!B65,base_fish!A:A,0))&amp;_xlfn.IFNA("+"&amp;INDEX(activity!G:G,MATCH(use_fish!C65,activity!A:A,0)),"")</f>
        <v>锤头鲨+威力提升</v>
      </c>
      <c r="I65">
        <f>LOOKUP(use_fish!B65,base_fish!A:A,base_fish!F:F)+_xlfn.IFNA(INDEX(activity!F:F,MATCH(use_fish!C65,activity!A:A,0)),0)</f>
        <v>163</v>
      </c>
      <c r="J65">
        <v>1</v>
      </c>
      <c r="K65">
        <f>LOOKUP(use_fish!B65,base_fish!A:A,base_fish!G:G)</f>
        <v>0</v>
      </c>
      <c r="L65">
        <f t="shared" si="1"/>
        <v>163</v>
      </c>
      <c r="M65">
        <v>1</v>
      </c>
      <c r="N65">
        <f t="shared" si="2"/>
        <v>0</v>
      </c>
    </row>
    <row r="66" spans="1:14" x14ac:dyDescent="0.2">
      <c r="A66" s="2">
        <v>65</v>
      </c>
      <c r="B66" s="2">
        <v>12</v>
      </c>
      <c r="C66" s="2">
        <v>3</v>
      </c>
      <c r="E66">
        <f>LOOKUP(use_fish!B66,base_fish!A:A,base_fish!C:C)+_xlfn.IFNA(INDEX(activity!F:F,MATCH(use_fish!C66,activity!A:A,0)),0)</f>
        <v>163</v>
      </c>
      <c r="F66" s="2">
        <f t="shared" si="0"/>
        <v>6.1349693251533744E-3</v>
      </c>
      <c r="G66" s="3" t="s">
        <v>81</v>
      </c>
      <c r="H66" s="2" t="str">
        <f>INDEX(base_fish!E:E,MATCH(use_fish!B66,base_fish!A:A,0))&amp;_xlfn.IFNA("+"&amp;INDEX(activity!G:G,MATCH(use_fish!C66,activity!A:A,0)),"")</f>
        <v>锤头鲨+暴击时刻</v>
      </c>
      <c r="I66">
        <f>LOOKUP(use_fish!B66,base_fish!A:A,base_fish!F:F)+_xlfn.IFNA(INDEX(activity!F:F,MATCH(use_fish!C66,activity!A:A,0)),0)</f>
        <v>163</v>
      </c>
      <c r="J66">
        <v>1</v>
      </c>
      <c r="K66">
        <f>LOOKUP(use_fish!B66,base_fish!A:A,base_fish!G:G)</f>
        <v>0</v>
      </c>
      <c r="L66">
        <f t="shared" si="1"/>
        <v>163</v>
      </c>
      <c r="M66">
        <v>1</v>
      </c>
      <c r="N66">
        <f t="shared" si="2"/>
        <v>0</v>
      </c>
    </row>
    <row r="67" spans="1:14" x14ac:dyDescent="0.2">
      <c r="A67" s="2">
        <v>66</v>
      </c>
      <c r="B67" s="2">
        <v>12</v>
      </c>
      <c r="C67" s="2">
        <v>5</v>
      </c>
      <c r="E67">
        <f>LOOKUP(use_fish!B67,base_fish!A:A,base_fish!C:C)+_xlfn.IFNA(INDEX(activity!F:F,MATCH(use_fish!C67,activity!A:A,0)),0)</f>
        <v>150</v>
      </c>
      <c r="F67" s="2">
        <f t="shared" ref="F67:F122" si="3">1/E67</f>
        <v>6.6666666666666671E-3</v>
      </c>
      <c r="G67" s="3" t="s">
        <v>81</v>
      </c>
      <c r="H67" s="2" t="str">
        <f>INDEX(base_fish!E:E,MATCH(use_fish!B67,base_fish!A:A,0))&amp;_xlfn.IFNA("+"&amp;INDEX(activity!G:G,MATCH(use_fish!C67,activity!A:A,0)),"")</f>
        <v>锤头鲨+闪电</v>
      </c>
      <c r="I67">
        <f>LOOKUP(use_fish!B67,base_fish!A:A,base_fish!F:F)+_xlfn.IFNA(INDEX(activity!F:F,MATCH(use_fish!C67,activity!A:A,0)),0)</f>
        <v>150</v>
      </c>
      <c r="J67">
        <v>1</v>
      </c>
      <c r="K67">
        <f>LOOKUP(use_fish!B67,base_fish!A:A,base_fish!G:G)</f>
        <v>0</v>
      </c>
      <c r="L67">
        <f t="shared" ref="L67:L130" si="4">I67</f>
        <v>150</v>
      </c>
      <c r="M67">
        <v>1</v>
      </c>
      <c r="N67">
        <f t="shared" ref="N67:N123" si="5">IF(OR(C67=4,C67=5),1,0)</f>
        <v>1</v>
      </c>
    </row>
    <row r="68" spans="1:14" x14ac:dyDescent="0.2">
      <c r="A68" s="2">
        <v>67</v>
      </c>
      <c r="B68" s="2">
        <v>12</v>
      </c>
      <c r="C68" s="2">
        <v>7</v>
      </c>
      <c r="E68">
        <f>LOOKUP(use_fish!B68,base_fish!A:A,base_fish!C:C)+_xlfn.IFNA(INDEX(activity!F:F,MATCH(use_fish!C68,activity!A:A,0)),0)</f>
        <v>150</v>
      </c>
      <c r="F68" s="2">
        <f t="shared" si="3"/>
        <v>6.6666666666666671E-3</v>
      </c>
      <c r="G68" s="3" t="s">
        <v>81</v>
      </c>
      <c r="H68" s="2" t="str">
        <f>INDEX(base_fish!E:E,MATCH(use_fish!B68,base_fish!A:A,0))&amp;_xlfn.IFNA("+"&amp;INDEX(activity!G:G,MATCH(use_fish!C68,activity!A:A,0)),"")</f>
        <v>锤头鲨+免费子弹</v>
      </c>
      <c r="I68">
        <f>LOOKUP(use_fish!B68,base_fish!A:A,base_fish!F:F)+_xlfn.IFNA(INDEX(activity!F:F,MATCH(use_fish!C68,activity!A:A,0)),0)</f>
        <v>150</v>
      </c>
      <c r="J68">
        <v>1</v>
      </c>
      <c r="K68">
        <f>LOOKUP(use_fish!B68,base_fish!A:A,base_fish!G:G)</f>
        <v>0</v>
      </c>
      <c r="L68">
        <f t="shared" si="4"/>
        <v>150</v>
      </c>
      <c r="M68">
        <v>1</v>
      </c>
      <c r="N68">
        <f t="shared" si="5"/>
        <v>0</v>
      </c>
    </row>
    <row r="69" spans="1:14" x14ac:dyDescent="0.2">
      <c r="A69" s="2">
        <v>68</v>
      </c>
      <c r="B69" s="2">
        <v>12</v>
      </c>
      <c r="C69" s="2">
        <v>17</v>
      </c>
      <c r="E69">
        <f>LOOKUP(use_fish!B69,base_fish!A:A,base_fish!C:C)+_xlfn.IFNA(INDEX(activity!F:F,MATCH(use_fish!C69,activity!A:A,0)),0)</f>
        <v>180</v>
      </c>
      <c r="F69" s="2">
        <f t="shared" si="3"/>
        <v>5.5555555555555558E-3</v>
      </c>
      <c r="G69" s="3" t="s">
        <v>81</v>
      </c>
      <c r="H69" s="2" t="str">
        <f>INDEX(base_fish!E:E,MATCH(use_fish!B69,base_fish!A:A,0))&amp;_xlfn.IFNA("+"&amp;INDEX(activity!G:G,MATCH(use_fish!C69,activity!A:A,0)),"")</f>
        <v>锤头鲨+贝壳</v>
      </c>
      <c r="I69">
        <f>LOOKUP(use_fish!B69,base_fish!A:A,base_fish!F:F)+_xlfn.IFNA(INDEX(activity!F:F,MATCH(use_fish!C69,activity!A:A,0)),0)</f>
        <v>180</v>
      </c>
      <c r="J69">
        <v>1</v>
      </c>
      <c r="K69">
        <f>LOOKUP(use_fish!B69,base_fish!A:A,base_fish!G:G)</f>
        <v>0</v>
      </c>
      <c r="L69">
        <f t="shared" si="4"/>
        <v>180</v>
      </c>
      <c r="M69">
        <v>1</v>
      </c>
      <c r="N69">
        <f t="shared" si="5"/>
        <v>0</v>
      </c>
    </row>
    <row r="70" spans="1:14" x14ac:dyDescent="0.2">
      <c r="A70" s="2">
        <v>69</v>
      </c>
      <c r="B70" s="2">
        <v>12</v>
      </c>
      <c r="C70" s="2">
        <v>12</v>
      </c>
      <c r="E70">
        <f>LOOKUP(use_fish!B70,base_fish!A:A,base_fish!C:C)+_xlfn.IFNA(INDEX(activity!F:F,MATCH(use_fish!C70,activity!A:A,0)),0)</f>
        <v>100</v>
      </c>
      <c r="F70" s="2">
        <f t="shared" si="3"/>
        <v>0.01</v>
      </c>
      <c r="G70" s="3" t="s">
        <v>81</v>
      </c>
      <c r="H70" s="2" t="str">
        <f>INDEX(base_fish!E:E,MATCH(use_fish!B70,base_fish!A:A,0))&amp;_xlfn.IFNA("+"&amp;INDEX(activity!G:G,MATCH(use_fish!C70,activity!A:A,0)),"")</f>
        <v>锤头鲨+锁定卡</v>
      </c>
      <c r="I70">
        <f>LOOKUP(use_fish!B70,base_fish!A:A,base_fish!F:F)+_xlfn.IFNA(INDEX(activity!F:F,MATCH(use_fish!C70,activity!A:A,0)),0)</f>
        <v>100</v>
      </c>
      <c r="J70">
        <v>1</v>
      </c>
      <c r="K70">
        <f>LOOKUP(use_fish!B70,base_fish!A:A,base_fish!G:G)</f>
        <v>0</v>
      </c>
      <c r="L70">
        <f t="shared" si="4"/>
        <v>100</v>
      </c>
      <c r="M70">
        <v>1</v>
      </c>
      <c r="N70">
        <f t="shared" si="5"/>
        <v>0</v>
      </c>
    </row>
    <row r="71" spans="1:14" x14ac:dyDescent="0.2">
      <c r="A71" s="2">
        <v>70</v>
      </c>
      <c r="B71" s="2">
        <v>12</v>
      </c>
      <c r="C71" s="2">
        <v>13</v>
      </c>
      <c r="E71">
        <f>LOOKUP(use_fish!B71,base_fish!A:A,base_fish!C:C)+_xlfn.IFNA(INDEX(activity!F:F,MATCH(use_fish!C71,activity!A:A,0)),0)</f>
        <v>100</v>
      </c>
      <c r="F71" s="2">
        <f t="shared" si="3"/>
        <v>0.01</v>
      </c>
      <c r="G71" s="3" t="s">
        <v>81</v>
      </c>
      <c r="H71" s="2" t="str">
        <f>INDEX(base_fish!E:E,MATCH(use_fish!B71,base_fish!A:A,0))&amp;_xlfn.IFNA("+"&amp;INDEX(activity!G:G,MATCH(use_fish!C71,activity!A:A,0)),"")</f>
        <v>锤头鲨+冰冻卡</v>
      </c>
      <c r="I71">
        <f>LOOKUP(use_fish!B71,base_fish!A:A,base_fish!F:F)+_xlfn.IFNA(INDEX(activity!F:F,MATCH(use_fish!C71,activity!A:A,0)),0)</f>
        <v>100</v>
      </c>
      <c r="J71">
        <v>1</v>
      </c>
      <c r="K71">
        <f>LOOKUP(use_fish!B71,base_fish!A:A,base_fish!G:G)</f>
        <v>0</v>
      </c>
      <c r="L71">
        <f t="shared" si="4"/>
        <v>100</v>
      </c>
      <c r="M71">
        <v>1</v>
      </c>
      <c r="N71">
        <f t="shared" si="5"/>
        <v>0</v>
      </c>
    </row>
    <row r="72" spans="1:14" x14ac:dyDescent="0.2">
      <c r="A72" s="2">
        <v>71</v>
      </c>
      <c r="B72" s="2">
        <v>12</v>
      </c>
      <c r="C72" s="2">
        <v>14</v>
      </c>
      <c r="E72">
        <f>LOOKUP(use_fish!B72,base_fish!A:A,base_fish!C:C)+_xlfn.IFNA(INDEX(activity!F:F,MATCH(use_fish!C72,activity!A:A,0)),0)</f>
        <v>100</v>
      </c>
      <c r="F72" s="2">
        <f t="shared" si="3"/>
        <v>0.01</v>
      </c>
      <c r="G72" s="3" t="s">
        <v>81</v>
      </c>
      <c r="H72" s="2" t="str">
        <f>INDEX(base_fish!E:E,MATCH(use_fish!B72,base_fish!A:A,0))&amp;_xlfn.IFNA("+"&amp;INDEX(activity!G:G,MATCH(use_fish!C72,activity!A:A,0)),"")</f>
        <v>锤头鲨+冰冻卡</v>
      </c>
      <c r="I72">
        <f>LOOKUP(use_fish!B72,base_fish!A:A,base_fish!F:F)+_xlfn.IFNA(INDEX(activity!F:F,MATCH(use_fish!C72,activity!A:A,0)),0)</f>
        <v>100</v>
      </c>
      <c r="J72">
        <v>1</v>
      </c>
      <c r="K72">
        <f>LOOKUP(use_fish!B72,base_fish!A:A,base_fish!G:G)</f>
        <v>0</v>
      </c>
      <c r="L72">
        <f t="shared" si="4"/>
        <v>100</v>
      </c>
      <c r="M72">
        <v>1</v>
      </c>
      <c r="N72">
        <f t="shared" si="5"/>
        <v>0</v>
      </c>
    </row>
    <row r="73" spans="1:14" x14ac:dyDescent="0.2">
      <c r="A73" s="2">
        <v>72</v>
      </c>
      <c r="B73" s="2">
        <v>14</v>
      </c>
      <c r="C73" s="2">
        <v>2</v>
      </c>
      <c r="E73">
        <f>LOOKUP(use_fish!B73,base_fish!A:A,base_fish!C:C)+_xlfn.IFNA(INDEX(activity!F:F,MATCH(use_fish!C73,activity!A:A,0)),0)</f>
        <v>143</v>
      </c>
      <c r="F73" s="2">
        <f t="shared" si="3"/>
        <v>6.993006993006993E-3</v>
      </c>
      <c r="G73" s="3" t="s">
        <v>81</v>
      </c>
      <c r="H73" s="2" t="str">
        <f>INDEX(base_fish!E:E,MATCH(use_fish!B73,base_fish!A:A,0))&amp;_xlfn.IFNA("+"&amp;INDEX(activity!G:G,MATCH(use_fish!C73,activity!A:A,0)),"")</f>
        <v>黄金海龟+威力提升</v>
      </c>
      <c r="I73">
        <f>LOOKUP(use_fish!B73,base_fish!A:A,base_fish!F:F)+_xlfn.IFNA(INDEX(activity!F:F,MATCH(use_fish!C73,activity!A:A,0)),0)</f>
        <v>143</v>
      </c>
      <c r="J73">
        <v>1</v>
      </c>
      <c r="K73">
        <f>LOOKUP(use_fish!B73,base_fish!A:A,base_fish!G:G)</f>
        <v>0</v>
      </c>
      <c r="L73">
        <f t="shared" si="4"/>
        <v>143</v>
      </c>
      <c r="M73">
        <v>1</v>
      </c>
      <c r="N73">
        <f t="shared" si="5"/>
        <v>0</v>
      </c>
    </row>
    <row r="74" spans="1:14" x14ac:dyDescent="0.2">
      <c r="A74" s="2">
        <v>73</v>
      </c>
      <c r="B74" s="2">
        <v>14</v>
      </c>
      <c r="C74" s="2">
        <v>3</v>
      </c>
      <c r="E74">
        <f>LOOKUP(use_fish!B74,base_fish!A:A,base_fish!C:C)+_xlfn.IFNA(INDEX(activity!F:F,MATCH(use_fish!C74,activity!A:A,0)),0)</f>
        <v>143</v>
      </c>
      <c r="F74" s="2">
        <f t="shared" si="3"/>
        <v>6.993006993006993E-3</v>
      </c>
      <c r="G74" s="3" t="s">
        <v>81</v>
      </c>
      <c r="H74" s="2" t="str">
        <f>INDEX(base_fish!E:E,MATCH(use_fish!B74,base_fish!A:A,0))&amp;_xlfn.IFNA("+"&amp;INDEX(activity!G:G,MATCH(use_fish!C74,activity!A:A,0)),"")</f>
        <v>黄金海龟+暴击时刻</v>
      </c>
      <c r="I74">
        <f>LOOKUP(use_fish!B74,base_fish!A:A,base_fish!F:F)+_xlfn.IFNA(INDEX(activity!F:F,MATCH(use_fish!C74,activity!A:A,0)),0)</f>
        <v>143</v>
      </c>
      <c r="J74">
        <v>1</v>
      </c>
      <c r="K74">
        <f>LOOKUP(use_fish!B74,base_fish!A:A,base_fish!G:G)</f>
        <v>0</v>
      </c>
      <c r="L74">
        <f t="shared" si="4"/>
        <v>143</v>
      </c>
      <c r="M74">
        <v>1</v>
      </c>
      <c r="N74">
        <f t="shared" si="5"/>
        <v>0</v>
      </c>
    </row>
    <row r="75" spans="1:14" x14ac:dyDescent="0.2">
      <c r="A75" s="2">
        <v>74</v>
      </c>
      <c r="B75" s="2">
        <v>14</v>
      </c>
      <c r="C75" s="2">
        <v>5</v>
      </c>
      <c r="E75">
        <f>LOOKUP(use_fish!B75,base_fish!A:A,base_fish!C:C)+_xlfn.IFNA(INDEX(activity!F:F,MATCH(use_fish!C75,activity!A:A,0)),0)</f>
        <v>130</v>
      </c>
      <c r="F75" s="2">
        <f t="shared" si="3"/>
        <v>7.6923076923076927E-3</v>
      </c>
      <c r="G75" s="3" t="s">
        <v>81</v>
      </c>
      <c r="H75" s="2" t="str">
        <f>INDEX(base_fish!E:E,MATCH(use_fish!B75,base_fish!A:A,0))&amp;_xlfn.IFNA("+"&amp;INDEX(activity!G:G,MATCH(use_fish!C75,activity!A:A,0)),"")</f>
        <v>黄金海龟+闪电</v>
      </c>
      <c r="I75">
        <f>LOOKUP(use_fish!B75,base_fish!A:A,base_fish!F:F)+_xlfn.IFNA(INDEX(activity!F:F,MATCH(use_fish!C75,activity!A:A,0)),0)</f>
        <v>130</v>
      </c>
      <c r="J75">
        <v>1</v>
      </c>
      <c r="K75">
        <f>LOOKUP(use_fish!B75,base_fish!A:A,base_fish!G:G)</f>
        <v>0</v>
      </c>
      <c r="L75">
        <f t="shared" si="4"/>
        <v>130</v>
      </c>
      <c r="M75">
        <v>1</v>
      </c>
      <c r="N75">
        <f t="shared" si="5"/>
        <v>1</v>
      </c>
    </row>
    <row r="76" spans="1:14" x14ac:dyDescent="0.2">
      <c r="A76" s="2">
        <v>75</v>
      </c>
      <c r="B76" s="2">
        <v>14</v>
      </c>
      <c r="C76" s="2">
        <v>7</v>
      </c>
      <c r="E76">
        <f>LOOKUP(use_fish!B76,base_fish!A:A,base_fish!C:C)+_xlfn.IFNA(INDEX(activity!F:F,MATCH(use_fish!C76,activity!A:A,0)),0)</f>
        <v>130</v>
      </c>
      <c r="F76" s="2">
        <f t="shared" si="3"/>
        <v>7.6923076923076927E-3</v>
      </c>
      <c r="G76" s="3" t="s">
        <v>81</v>
      </c>
      <c r="H76" s="2" t="str">
        <f>INDEX(base_fish!E:E,MATCH(use_fish!B76,base_fish!A:A,0))&amp;_xlfn.IFNA("+"&amp;INDEX(activity!G:G,MATCH(use_fish!C76,activity!A:A,0)),"")</f>
        <v>黄金海龟+免费子弹</v>
      </c>
      <c r="I76">
        <f>LOOKUP(use_fish!B76,base_fish!A:A,base_fish!F:F)+_xlfn.IFNA(INDEX(activity!F:F,MATCH(use_fish!C76,activity!A:A,0)),0)</f>
        <v>130</v>
      </c>
      <c r="J76">
        <v>1</v>
      </c>
      <c r="K76">
        <f>LOOKUP(use_fish!B76,base_fish!A:A,base_fish!G:G)</f>
        <v>0</v>
      </c>
      <c r="L76">
        <f t="shared" si="4"/>
        <v>130</v>
      </c>
      <c r="M76">
        <v>1</v>
      </c>
      <c r="N76">
        <f t="shared" si="5"/>
        <v>0</v>
      </c>
    </row>
    <row r="77" spans="1:14" x14ac:dyDescent="0.2">
      <c r="A77" s="2">
        <v>76</v>
      </c>
      <c r="B77" s="2">
        <v>14</v>
      </c>
      <c r="C77" s="2">
        <v>17</v>
      </c>
      <c r="E77">
        <f>LOOKUP(use_fish!B77,base_fish!A:A,base_fish!C:C)+_xlfn.IFNA(INDEX(activity!F:F,MATCH(use_fish!C77,activity!A:A,0)),0)</f>
        <v>160</v>
      </c>
      <c r="F77" s="2">
        <f t="shared" si="3"/>
        <v>6.2500000000000003E-3</v>
      </c>
      <c r="G77" s="3" t="s">
        <v>81</v>
      </c>
      <c r="H77" s="2" t="str">
        <f>INDEX(base_fish!E:E,MATCH(use_fish!B77,base_fish!A:A,0))&amp;_xlfn.IFNA("+"&amp;INDEX(activity!G:G,MATCH(use_fish!C77,activity!A:A,0)),"")</f>
        <v>黄金海龟+贝壳</v>
      </c>
      <c r="I77">
        <f>LOOKUP(use_fish!B77,base_fish!A:A,base_fish!F:F)+_xlfn.IFNA(INDEX(activity!F:F,MATCH(use_fish!C77,activity!A:A,0)),0)</f>
        <v>160</v>
      </c>
      <c r="J77">
        <v>1</v>
      </c>
      <c r="K77">
        <f>LOOKUP(use_fish!B77,base_fish!A:A,base_fish!G:G)</f>
        <v>0</v>
      </c>
      <c r="L77">
        <f t="shared" si="4"/>
        <v>160</v>
      </c>
      <c r="M77">
        <v>1</v>
      </c>
      <c r="N77">
        <f t="shared" si="5"/>
        <v>0</v>
      </c>
    </row>
    <row r="78" spans="1:14" x14ac:dyDescent="0.2">
      <c r="A78" s="2">
        <v>77</v>
      </c>
      <c r="B78" s="2">
        <v>14</v>
      </c>
      <c r="C78" s="2">
        <v>11</v>
      </c>
      <c r="E78">
        <f>LOOKUP(use_fish!B78,base_fish!A:A,base_fish!C:C)+_xlfn.IFNA(INDEX(activity!F:F,MATCH(use_fish!C78,activity!A:A,0)),0)</f>
        <v>80</v>
      </c>
      <c r="F78" s="2">
        <f t="shared" si="3"/>
        <v>1.2500000000000001E-2</v>
      </c>
      <c r="G78" s="3" t="s">
        <v>81</v>
      </c>
      <c r="H78" s="2" t="str">
        <f>INDEX(base_fish!E:E,MATCH(use_fish!B78,base_fish!A:A,0))&amp;_xlfn.IFNA("+"&amp;INDEX(activity!G:G,MATCH(use_fish!C78,activity!A:A,0)),"")</f>
        <v>黄金海龟+锁定卡</v>
      </c>
      <c r="I78">
        <f>LOOKUP(use_fish!B78,base_fish!A:A,base_fish!F:F)+_xlfn.IFNA(INDEX(activity!F:F,MATCH(use_fish!C78,activity!A:A,0)),0)</f>
        <v>80</v>
      </c>
      <c r="J78">
        <v>1</v>
      </c>
      <c r="K78">
        <f>LOOKUP(use_fish!B78,base_fish!A:A,base_fish!G:G)</f>
        <v>0</v>
      </c>
      <c r="L78">
        <f t="shared" si="4"/>
        <v>80</v>
      </c>
      <c r="M78">
        <v>1</v>
      </c>
      <c r="N78">
        <f t="shared" si="5"/>
        <v>0</v>
      </c>
    </row>
    <row r="79" spans="1:14" x14ac:dyDescent="0.2">
      <c r="A79" s="2">
        <v>78</v>
      </c>
      <c r="B79" s="2">
        <v>14</v>
      </c>
      <c r="C79" s="2">
        <v>12</v>
      </c>
      <c r="E79">
        <f>LOOKUP(use_fish!B79,base_fish!A:A,base_fish!C:C)+_xlfn.IFNA(INDEX(activity!F:F,MATCH(use_fish!C79,activity!A:A,0)),0)</f>
        <v>80</v>
      </c>
      <c r="F79" s="2">
        <f t="shared" si="3"/>
        <v>1.2500000000000001E-2</v>
      </c>
      <c r="G79" s="3" t="s">
        <v>81</v>
      </c>
      <c r="H79" s="2" t="str">
        <f>INDEX(base_fish!E:E,MATCH(use_fish!B79,base_fish!A:A,0))&amp;_xlfn.IFNA("+"&amp;INDEX(activity!G:G,MATCH(use_fish!C79,activity!A:A,0)),"")</f>
        <v>黄金海龟+锁定卡</v>
      </c>
      <c r="I79">
        <f>LOOKUP(use_fish!B79,base_fish!A:A,base_fish!F:F)+_xlfn.IFNA(INDEX(activity!F:F,MATCH(use_fish!C79,activity!A:A,0)),0)</f>
        <v>80</v>
      </c>
      <c r="J79">
        <v>1</v>
      </c>
      <c r="K79">
        <f>LOOKUP(use_fish!B79,base_fish!A:A,base_fish!G:G)</f>
        <v>0</v>
      </c>
      <c r="L79">
        <f t="shared" si="4"/>
        <v>80</v>
      </c>
      <c r="M79">
        <v>1</v>
      </c>
      <c r="N79">
        <f t="shared" si="5"/>
        <v>0</v>
      </c>
    </row>
    <row r="80" spans="1:14" x14ac:dyDescent="0.2">
      <c r="A80" s="2">
        <v>79</v>
      </c>
      <c r="B80" s="2">
        <v>14</v>
      </c>
      <c r="C80" s="2">
        <v>14</v>
      </c>
      <c r="E80">
        <f>LOOKUP(use_fish!B80,base_fish!A:A,base_fish!C:C)+_xlfn.IFNA(INDEX(activity!F:F,MATCH(use_fish!C80,activity!A:A,0)),0)</f>
        <v>80</v>
      </c>
      <c r="F80" s="2">
        <f t="shared" si="3"/>
        <v>1.2500000000000001E-2</v>
      </c>
      <c r="G80" s="3" t="s">
        <v>81</v>
      </c>
      <c r="H80" s="2" t="str">
        <f>INDEX(base_fish!E:E,MATCH(use_fish!B80,base_fish!A:A,0))&amp;_xlfn.IFNA("+"&amp;INDEX(activity!G:G,MATCH(use_fish!C80,activity!A:A,0)),"")</f>
        <v>黄金海龟+冰冻卡</v>
      </c>
      <c r="I80">
        <f>LOOKUP(use_fish!B80,base_fish!A:A,base_fish!F:F)+_xlfn.IFNA(INDEX(activity!F:F,MATCH(use_fish!C80,activity!A:A,0)),0)</f>
        <v>80</v>
      </c>
      <c r="J80">
        <v>1</v>
      </c>
      <c r="K80">
        <f>LOOKUP(use_fish!B80,base_fish!A:A,base_fish!G:G)</f>
        <v>0</v>
      </c>
      <c r="L80">
        <f t="shared" si="4"/>
        <v>80</v>
      </c>
      <c r="M80">
        <v>1</v>
      </c>
      <c r="N80">
        <f t="shared" si="5"/>
        <v>0</v>
      </c>
    </row>
    <row r="81" spans="1:14" x14ac:dyDescent="0.2">
      <c r="A81" s="2">
        <v>80</v>
      </c>
      <c r="B81" s="2">
        <v>14</v>
      </c>
      <c r="C81" s="2">
        <v>4</v>
      </c>
      <c r="E81">
        <f>LOOKUP(use_fish!B81,base_fish!A:A,base_fish!C:C)+_xlfn.IFNA(INDEX(activity!F:F,MATCH(use_fish!C81,activity!A:A,0)),0)</f>
        <v>110</v>
      </c>
      <c r="F81" s="2">
        <f t="shared" si="3"/>
        <v>9.0909090909090905E-3</v>
      </c>
      <c r="G81" s="3" t="s">
        <v>81</v>
      </c>
      <c r="H81" s="2" t="str">
        <f>INDEX(base_fish!E:E,MATCH(use_fish!B81,base_fish!A:A,0))&amp;_xlfn.IFNA("+"&amp;INDEX(activity!G:G,MATCH(use_fish!C81,activity!A:A,0)),"")</f>
        <v>黄金海龟+炸弹</v>
      </c>
      <c r="I81">
        <f>LOOKUP(use_fish!B81,base_fish!A:A,base_fish!F:F)+_xlfn.IFNA(INDEX(activity!F:F,MATCH(use_fish!C81,activity!A:A,0)),0)</f>
        <v>110</v>
      </c>
      <c r="J81">
        <v>1</v>
      </c>
      <c r="K81">
        <f>LOOKUP(use_fish!B81,base_fish!A:A,base_fish!G:G)</f>
        <v>0</v>
      </c>
      <c r="L81">
        <f t="shared" si="4"/>
        <v>110</v>
      </c>
      <c r="M81">
        <v>1</v>
      </c>
      <c r="N81">
        <f t="shared" si="5"/>
        <v>1</v>
      </c>
    </row>
    <row r="82" spans="1:14" x14ac:dyDescent="0.2">
      <c r="A82" s="2">
        <v>81</v>
      </c>
      <c r="B82" s="2">
        <v>14</v>
      </c>
      <c r="C82" s="2">
        <v>6</v>
      </c>
      <c r="E82">
        <f>LOOKUP(use_fish!B82,base_fish!A:A,base_fish!C:C)+_xlfn.IFNA(INDEX(activity!F:F,MATCH(use_fish!C82,activity!A:A,0)),0)</f>
        <v>100</v>
      </c>
      <c r="F82" s="2">
        <f t="shared" si="3"/>
        <v>0.01</v>
      </c>
      <c r="G82" s="3" t="s">
        <v>81</v>
      </c>
      <c r="H82" s="2" t="str">
        <f>INDEX(base_fish!E:E,MATCH(use_fish!B82,base_fish!A:A,0))&amp;_xlfn.IFNA("+"&amp;INDEX(activity!G:G,MATCH(use_fish!C82,activity!A:A,0)),"")</f>
        <v>黄金海龟+炸弹</v>
      </c>
      <c r="I82">
        <f>LOOKUP(use_fish!B82,base_fish!A:A,base_fish!F:F)+_xlfn.IFNA(INDEX(activity!F:F,MATCH(use_fish!C82,activity!A:A,0)),0)</f>
        <v>100</v>
      </c>
      <c r="J82">
        <v>1</v>
      </c>
      <c r="K82">
        <f>LOOKUP(use_fish!B82,base_fish!A:A,base_fish!G:G)</f>
        <v>0</v>
      </c>
      <c r="L82">
        <f t="shared" si="4"/>
        <v>100</v>
      </c>
      <c r="M82">
        <v>1</v>
      </c>
      <c r="N82">
        <f t="shared" si="5"/>
        <v>0</v>
      </c>
    </row>
    <row r="83" spans="1:14" x14ac:dyDescent="0.2">
      <c r="A83" s="2">
        <v>82</v>
      </c>
      <c r="B83" s="2">
        <v>15</v>
      </c>
      <c r="C83" s="2">
        <v>2</v>
      </c>
      <c r="E83">
        <f>LOOKUP(use_fish!B83,base_fish!A:A,base_fish!C:C)+_xlfn.IFNA(INDEX(activity!F:F,MATCH(use_fish!C83,activity!A:A,0)),0)</f>
        <v>163</v>
      </c>
      <c r="F83" s="2">
        <f t="shared" si="3"/>
        <v>6.1349693251533744E-3</v>
      </c>
      <c r="G83" s="3" t="s">
        <v>81</v>
      </c>
      <c r="H83" s="2" t="str">
        <f>INDEX(base_fish!E:E,MATCH(use_fish!B83,base_fish!A:A,0))&amp;_xlfn.IFNA("+"&amp;INDEX(activity!G:G,MATCH(use_fish!C83,activity!A:A,0)),"")</f>
        <v>黄金灯笼鱼+威力提升</v>
      </c>
      <c r="I83">
        <f>LOOKUP(use_fish!B83,base_fish!A:A,base_fish!F:F)+_xlfn.IFNA(INDEX(activity!F:F,MATCH(use_fish!C83,activity!A:A,0)),0)</f>
        <v>163</v>
      </c>
      <c r="J83">
        <v>1</v>
      </c>
      <c r="K83">
        <f>LOOKUP(use_fish!B83,base_fish!A:A,base_fish!G:G)</f>
        <v>0</v>
      </c>
      <c r="L83">
        <f t="shared" si="4"/>
        <v>163</v>
      </c>
      <c r="M83">
        <v>1</v>
      </c>
      <c r="N83">
        <f t="shared" si="5"/>
        <v>0</v>
      </c>
    </row>
    <row r="84" spans="1:14" x14ac:dyDescent="0.2">
      <c r="A84" s="2">
        <v>83</v>
      </c>
      <c r="B84" s="2">
        <v>15</v>
      </c>
      <c r="C84" s="2">
        <v>3</v>
      </c>
      <c r="E84">
        <f>LOOKUP(use_fish!B84,base_fish!A:A,base_fish!C:C)+_xlfn.IFNA(INDEX(activity!F:F,MATCH(use_fish!C84,activity!A:A,0)),0)</f>
        <v>163</v>
      </c>
      <c r="F84" s="2">
        <f t="shared" si="3"/>
        <v>6.1349693251533744E-3</v>
      </c>
      <c r="G84" s="3" t="s">
        <v>81</v>
      </c>
      <c r="H84" s="2" t="str">
        <f>INDEX(base_fish!E:E,MATCH(use_fish!B84,base_fish!A:A,0))&amp;_xlfn.IFNA("+"&amp;INDEX(activity!G:G,MATCH(use_fish!C84,activity!A:A,0)),"")</f>
        <v>黄金灯笼鱼+暴击时刻</v>
      </c>
      <c r="I84">
        <f>LOOKUP(use_fish!B84,base_fish!A:A,base_fish!F:F)+_xlfn.IFNA(INDEX(activity!F:F,MATCH(use_fish!C84,activity!A:A,0)),0)</f>
        <v>163</v>
      </c>
      <c r="J84">
        <v>1</v>
      </c>
      <c r="K84">
        <f>LOOKUP(use_fish!B84,base_fish!A:A,base_fish!G:G)</f>
        <v>0</v>
      </c>
      <c r="L84">
        <f t="shared" si="4"/>
        <v>163</v>
      </c>
      <c r="M84">
        <v>1</v>
      </c>
      <c r="N84">
        <f t="shared" si="5"/>
        <v>0</v>
      </c>
    </row>
    <row r="85" spans="1:14" x14ac:dyDescent="0.2">
      <c r="A85" s="2">
        <v>84</v>
      </c>
      <c r="B85" s="2">
        <v>15</v>
      </c>
      <c r="C85" s="2">
        <v>5</v>
      </c>
      <c r="E85">
        <f>LOOKUP(use_fish!B85,base_fish!A:A,base_fish!C:C)+_xlfn.IFNA(INDEX(activity!F:F,MATCH(use_fish!C85,activity!A:A,0)),0)</f>
        <v>150</v>
      </c>
      <c r="F85" s="2">
        <f t="shared" si="3"/>
        <v>6.6666666666666671E-3</v>
      </c>
      <c r="G85" s="3" t="s">
        <v>81</v>
      </c>
      <c r="H85" s="2" t="str">
        <f>INDEX(base_fish!E:E,MATCH(use_fish!B85,base_fish!A:A,0))&amp;_xlfn.IFNA("+"&amp;INDEX(activity!G:G,MATCH(use_fish!C85,activity!A:A,0)),"")</f>
        <v>黄金灯笼鱼+闪电</v>
      </c>
      <c r="I85">
        <f>LOOKUP(use_fish!B85,base_fish!A:A,base_fish!F:F)+_xlfn.IFNA(INDEX(activity!F:F,MATCH(use_fish!C85,activity!A:A,0)),0)</f>
        <v>150</v>
      </c>
      <c r="J85">
        <v>1</v>
      </c>
      <c r="K85">
        <f>LOOKUP(use_fish!B85,base_fish!A:A,base_fish!G:G)</f>
        <v>0</v>
      </c>
      <c r="L85">
        <f t="shared" si="4"/>
        <v>150</v>
      </c>
      <c r="M85">
        <v>1</v>
      </c>
      <c r="N85">
        <f t="shared" si="5"/>
        <v>1</v>
      </c>
    </row>
    <row r="86" spans="1:14" x14ac:dyDescent="0.2">
      <c r="A86" s="2">
        <v>85</v>
      </c>
      <c r="B86" s="2">
        <v>15</v>
      </c>
      <c r="C86" s="2">
        <v>7</v>
      </c>
      <c r="E86">
        <f>LOOKUP(use_fish!B86,base_fish!A:A,base_fish!C:C)+_xlfn.IFNA(INDEX(activity!F:F,MATCH(use_fish!C86,activity!A:A,0)),0)</f>
        <v>150</v>
      </c>
      <c r="F86" s="2">
        <f t="shared" si="3"/>
        <v>6.6666666666666671E-3</v>
      </c>
      <c r="G86" s="3" t="s">
        <v>81</v>
      </c>
      <c r="H86" s="2" t="str">
        <f>INDEX(base_fish!E:E,MATCH(use_fish!B86,base_fish!A:A,0))&amp;_xlfn.IFNA("+"&amp;INDEX(activity!G:G,MATCH(use_fish!C86,activity!A:A,0)),"")</f>
        <v>黄金灯笼鱼+免费子弹</v>
      </c>
      <c r="I86">
        <f>LOOKUP(use_fish!B86,base_fish!A:A,base_fish!F:F)+_xlfn.IFNA(INDEX(activity!F:F,MATCH(use_fish!C86,activity!A:A,0)),0)</f>
        <v>150</v>
      </c>
      <c r="J86">
        <v>1</v>
      </c>
      <c r="K86">
        <f>LOOKUP(use_fish!B86,base_fish!A:A,base_fish!G:G)</f>
        <v>0</v>
      </c>
      <c r="L86">
        <f t="shared" si="4"/>
        <v>150</v>
      </c>
      <c r="M86">
        <v>1</v>
      </c>
      <c r="N86">
        <f t="shared" si="5"/>
        <v>0</v>
      </c>
    </row>
    <row r="87" spans="1:14" x14ac:dyDescent="0.2">
      <c r="A87" s="2">
        <v>86</v>
      </c>
      <c r="B87" s="2">
        <v>15</v>
      </c>
      <c r="C87" s="2">
        <v>17</v>
      </c>
      <c r="E87">
        <f>LOOKUP(use_fish!B87,base_fish!A:A,base_fish!C:C)+_xlfn.IFNA(INDEX(activity!F:F,MATCH(use_fish!C87,activity!A:A,0)),0)</f>
        <v>180</v>
      </c>
      <c r="F87" s="2">
        <f t="shared" si="3"/>
        <v>5.5555555555555558E-3</v>
      </c>
      <c r="G87" s="3" t="s">
        <v>81</v>
      </c>
      <c r="H87" s="2" t="str">
        <f>INDEX(base_fish!E:E,MATCH(use_fish!B87,base_fish!A:A,0))&amp;_xlfn.IFNA("+"&amp;INDEX(activity!G:G,MATCH(use_fish!C87,activity!A:A,0)),"")</f>
        <v>黄金灯笼鱼+贝壳</v>
      </c>
      <c r="I87">
        <f>LOOKUP(use_fish!B87,base_fish!A:A,base_fish!F:F)+_xlfn.IFNA(INDEX(activity!F:F,MATCH(use_fish!C87,activity!A:A,0)),0)</f>
        <v>180</v>
      </c>
      <c r="J87">
        <v>1</v>
      </c>
      <c r="K87">
        <f>LOOKUP(use_fish!B87,base_fish!A:A,base_fish!G:G)</f>
        <v>0</v>
      </c>
      <c r="L87">
        <f t="shared" si="4"/>
        <v>180</v>
      </c>
      <c r="M87">
        <v>1</v>
      </c>
      <c r="N87">
        <f t="shared" si="5"/>
        <v>0</v>
      </c>
    </row>
    <row r="88" spans="1:14" x14ac:dyDescent="0.2">
      <c r="A88" s="2">
        <v>87</v>
      </c>
      <c r="B88" s="2">
        <v>15</v>
      </c>
      <c r="C88" s="2">
        <v>12</v>
      </c>
      <c r="E88">
        <f>LOOKUP(use_fish!B88,base_fish!A:A,base_fish!C:C)+_xlfn.IFNA(INDEX(activity!F:F,MATCH(use_fish!C88,activity!A:A,0)),0)</f>
        <v>100</v>
      </c>
      <c r="F88" s="2">
        <f t="shared" si="3"/>
        <v>0.01</v>
      </c>
      <c r="G88" s="3" t="s">
        <v>81</v>
      </c>
      <c r="H88" s="2" t="str">
        <f>INDEX(base_fish!E:E,MATCH(use_fish!B88,base_fish!A:A,0))&amp;_xlfn.IFNA("+"&amp;INDEX(activity!G:G,MATCH(use_fish!C88,activity!A:A,0)),"")</f>
        <v>黄金灯笼鱼+锁定卡</v>
      </c>
      <c r="I88">
        <f>LOOKUP(use_fish!B88,base_fish!A:A,base_fish!F:F)+_xlfn.IFNA(INDEX(activity!F:F,MATCH(use_fish!C88,activity!A:A,0)),0)</f>
        <v>100</v>
      </c>
      <c r="J88">
        <v>1</v>
      </c>
      <c r="K88">
        <f>LOOKUP(use_fish!B88,base_fish!A:A,base_fish!G:G)</f>
        <v>0</v>
      </c>
      <c r="L88">
        <f t="shared" si="4"/>
        <v>100</v>
      </c>
      <c r="M88">
        <v>1</v>
      </c>
      <c r="N88">
        <f t="shared" si="5"/>
        <v>0</v>
      </c>
    </row>
    <row r="89" spans="1:14" x14ac:dyDescent="0.2">
      <c r="A89" s="2">
        <v>88</v>
      </c>
      <c r="B89" s="2">
        <v>15</v>
      </c>
      <c r="C89" s="2">
        <v>13</v>
      </c>
      <c r="E89">
        <f>LOOKUP(use_fish!B89,base_fish!A:A,base_fish!C:C)+_xlfn.IFNA(INDEX(activity!F:F,MATCH(use_fish!C89,activity!A:A,0)),0)</f>
        <v>100</v>
      </c>
      <c r="F89" s="2">
        <f t="shared" si="3"/>
        <v>0.01</v>
      </c>
      <c r="G89" s="3" t="s">
        <v>81</v>
      </c>
      <c r="H89" s="2" t="str">
        <f>INDEX(base_fish!E:E,MATCH(use_fish!B89,base_fish!A:A,0))&amp;_xlfn.IFNA("+"&amp;INDEX(activity!G:G,MATCH(use_fish!C89,activity!A:A,0)),"")</f>
        <v>黄金灯笼鱼+冰冻卡</v>
      </c>
      <c r="I89">
        <f>LOOKUP(use_fish!B89,base_fish!A:A,base_fish!F:F)+_xlfn.IFNA(INDEX(activity!F:F,MATCH(use_fish!C89,activity!A:A,0)),0)</f>
        <v>100</v>
      </c>
      <c r="J89">
        <v>1</v>
      </c>
      <c r="K89">
        <f>LOOKUP(use_fish!B89,base_fish!A:A,base_fish!G:G)</f>
        <v>0</v>
      </c>
      <c r="L89">
        <f t="shared" si="4"/>
        <v>100</v>
      </c>
      <c r="M89">
        <v>1</v>
      </c>
      <c r="N89">
        <f t="shared" si="5"/>
        <v>0</v>
      </c>
    </row>
    <row r="90" spans="1:14" x14ac:dyDescent="0.2">
      <c r="A90" s="2">
        <v>89</v>
      </c>
      <c r="B90" s="2">
        <v>15</v>
      </c>
      <c r="C90" s="2">
        <v>14</v>
      </c>
      <c r="E90">
        <f>LOOKUP(use_fish!B90,base_fish!A:A,base_fish!C:C)+_xlfn.IFNA(INDEX(activity!F:F,MATCH(use_fish!C90,activity!A:A,0)),0)</f>
        <v>100</v>
      </c>
      <c r="F90" s="2">
        <f t="shared" si="3"/>
        <v>0.01</v>
      </c>
      <c r="G90" s="3" t="s">
        <v>81</v>
      </c>
      <c r="H90" s="2" t="str">
        <f>INDEX(base_fish!E:E,MATCH(use_fish!B90,base_fish!A:A,0))&amp;_xlfn.IFNA("+"&amp;INDEX(activity!G:G,MATCH(use_fish!C90,activity!A:A,0)),"")</f>
        <v>黄金灯笼鱼+冰冻卡</v>
      </c>
      <c r="I90">
        <f>LOOKUP(use_fish!B90,base_fish!A:A,base_fish!F:F)+_xlfn.IFNA(INDEX(activity!F:F,MATCH(use_fish!C90,activity!A:A,0)),0)</f>
        <v>100</v>
      </c>
      <c r="J90">
        <v>1</v>
      </c>
      <c r="K90">
        <f>LOOKUP(use_fish!B90,base_fish!A:A,base_fish!G:G)</f>
        <v>0</v>
      </c>
      <c r="L90">
        <f t="shared" si="4"/>
        <v>100</v>
      </c>
      <c r="M90">
        <v>1</v>
      </c>
      <c r="N90">
        <f t="shared" si="5"/>
        <v>0</v>
      </c>
    </row>
    <row r="91" spans="1:14" x14ac:dyDescent="0.2">
      <c r="A91" s="2">
        <v>90</v>
      </c>
      <c r="B91" s="2">
        <v>15</v>
      </c>
      <c r="C91" s="2">
        <v>4</v>
      </c>
      <c r="E91">
        <f>LOOKUP(use_fish!B91,base_fish!A:A,base_fish!C:C)+_xlfn.IFNA(INDEX(activity!F:F,MATCH(use_fish!C91,activity!A:A,0)),0)</f>
        <v>130</v>
      </c>
      <c r="F91" s="2">
        <f t="shared" si="3"/>
        <v>7.6923076923076927E-3</v>
      </c>
      <c r="G91" s="3" t="s">
        <v>81</v>
      </c>
      <c r="H91" s="2" t="str">
        <f>INDEX(base_fish!E:E,MATCH(use_fish!B91,base_fish!A:A,0))&amp;_xlfn.IFNA("+"&amp;INDEX(activity!G:G,MATCH(use_fish!C91,activity!A:A,0)),"")</f>
        <v>黄金灯笼鱼+炸弹</v>
      </c>
      <c r="I91">
        <f>LOOKUP(use_fish!B91,base_fish!A:A,base_fish!F:F)+_xlfn.IFNA(INDEX(activity!F:F,MATCH(use_fish!C91,activity!A:A,0)),0)</f>
        <v>130</v>
      </c>
      <c r="J91">
        <v>1</v>
      </c>
      <c r="K91">
        <f>LOOKUP(use_fish!B91,base_fish!A:A,base_fish!G:G)</f>
        <v>0</v>
      </c>
      <c r="L91">
        <f t="shared" si="4"/>
        <v>130</v>
      </c>
      <c r="M91">
        <v>1</v>
      </c>
      <c r="N91">
        <f t="shared" si="5"/>
        <v>1</v>
      </c>
    </row>
    <row r="92" spans="1:14" x14ac:dyDescent="0.2">
      <c r="A92" s="2">
        <v>91</v>
      </c>
      <c r="B92" s="2">
        <v>15</v>
      </c>
      <c r="C92" s="2">
        <v>6</v>
      </c>
      <c r="E92">
        <f>LOOKUP(use_fish!B92,base_fish!A:A,base_fish!C:C)+_xlfn.IFNA(INDEX(activity!F:F,MATCH(use_fish!C92,activity!A:A,0)),0)</f>
        <v>120</v>
      </c>
      <c r="F92" s="2">
        <f t="shared" si="3"/>
        <v>8.3333333333333332E-3</v>
      </c>
      <c r="G92" s="3" t="s">
        <v>81</v>
      </c>
      <c r="H92" s="2" t="str">
        <f>INDEX(base_fish!E:E,MATCH(use_fish!B92,base_fish!A:A,0))&amp;_xlfn.IFNA("+"&amp;INDEX(activity!G:G,MATCH(use_fish!C92,activity!A:A,0)),"")</f>
        <v>黄金灯笼鱼+炸弹</v>
      </c>
      <c r="I92">
        <f>LOOKUP(use_fish!B92,base_fish!A:A,base_fish!F:F)+_xlfn.IFNA(INDEX(activity!F:F,MATCH(use_fish!C92,activity!A:A,0)),0)</f>
        <v>120</v>
      </c>
      <c r="J92">
        <v>1</v>
      </c>
      <c r="K92">
        <f>LOOKUP(use_fish!B92,base_fish!A:A,base_fish!G:G)</f>
        <v>0</v>
      </c>
      <c r="L92">
        <f t="shared" si="4"/>
        <v>120</v>
      </c>
      <c r="M92">
        <v>1</v>
      </c>
      <c r="N92">
        <f t="shared" si="5"/>
        <v>0</v>
      </c>
    </row>
    <row r="93" spans="1:14" x14ac:dyDescent="0.2">
      <c r="A93" s="2">
        <v>92</v>
      </c>
      <c r="B93" s="2">
        <v>16</v>
      </c>
      <c r="C93" s="2">
        <v>2</v>
      </c>
      <c r="E93">
        <f>LOOKUP(use_fish!B93,base_fish!A:A,base_fish!C:C)+_xlfn.IFNA(INDEX(activity!F:F,MATCH(use_fish!C93,activity!A:A,0)),0)</f>
        <v>183</v>
      </c>
      <c r="F93" s="2">
        <f t="shared" si="3"/>
        <v>5.4644808743169399E-3</v>
      </c>
      <c r="G93" s="3" t="s">
        <v>81</v>
      </c>
      <c r="H93" s="2" t="str">
        <f>INDEX(base_fish!E:E,MATCH(use_fish!B93,base_fish!A:A,0))&amp;_xlfn.IFNA("+"&amp;INDEX(activity!G:G,MATCH(use_fish!C93,activity!A:A,0)),"")</f>
        <v>黄金魔鬼鱼+威力提升</v>
      </c>
      <c r="I93">
        <f>LOOKUP(use_fish!B93,base_fish!A:A,base_fish!F:F)+_xlfn.IFNA(INDEX(activity!F:F,MATCH(use_fish!C93,activity!A:A,0)),0)</f>
        <v>183</v>
      </c>
      <c r="J93">
        <v>1</v>
      </c>
      <c r="K93">
        <f>LOOKUP(use_fish!B93,base_fish!A:A,base_fish!G:G)</f>
        <v>0</v>
      </c>
      <c r="L93">
        <f t="shared" si="4"/>
        <v>183</v>
      </c>
      <c r="M93">
        <v>1</v>
      </c>
      <c r="N93">
        <f t="shared" si="5"/>
        <v>0</v>
      </c>
    </row>
    <row r="94" spans="1:14" x14ac:dyDescent="0.2">
      <c r="A94" s="2">
        <v>93</v>
      </c>
      <c r="B94" s="2">
        <v>16</v>
      </c>
      <c r="C94" s="2">
        <v>3</v>
      </c>
      <c r="E94">
        <f>LOOKUP(use_fish!B94,base_fish!A:A,base_fish!C:C)+_xlfn.IFNA(INDEX(activity!F:F,MATCH(use_fish!C94,activity!A:A,0)),0)</f>
        <v>183</v>
      </c>
      <c r="F94" s="2">
        <f t="shared" si="3"/>
        <v>5.4644808743169399E-3</v>
      </c>
      <c r="G94" s="3" t="s">
        <v>81</v>
      </c>
      <c r="H94" s="2" t="str">
        <f>INDEX(base_fish!E:E,MATCH(use_fish!B94,base_fish!A:A,0))&amp;_xlfn.IFNA("+"&amp;INDEX(activity!G:G,MATCH(use_fish!C94,activity!A:A,0)),"")</f>
        <v>黄金魔鬼鱼+暴击时刻</v>
      </c>
      <c r="I94">
        <f>LOOKUP(use_fish!B94,base_fish!A:A,base_fish!F:F)+_xlfn.IFNA(INDEX(activity!F:F,MATCH(use_fish!C94,activity!A:A,0)),0)</f>
        <v>183</v>
      </c>
      <c r="J94">
        <v>1</v>
      </c>
      <c r="K94">
        <f>LOOKUP(use_fish!B94,base_fish!A:A,base_fish!G:G)</f>
        <v>0</v>
      </c>
      <c r="L94">
        <f t="shared" si="4"/>
        <v>183</v>
      </c>
      <c r="M94">
        <v>1</v>
      </c>
      <c r="N94">
        <f t="shared" si="5"/>
        <v>0</v>
      </c>
    </row>
    <row r="95" spans="1:14" x14ac:dyDescent="0.2">
      <c r="A95" s="2">
        <v>94</v>
      </c>
      <c r="B95" s="2">
        <v>16</v>
      </c>
      <c r="C95" s="2">
        <v>5</v>
      </c>
      <c r="E95">
        <f>LOOKUP(use_fish!B95,base_fish!A:A,base_fish!C:C)+_xlfn.IFNA(INDEX(activity!F:F,MATCH(use_fish!C95,activity!A:A,0)),0)</f>
        <v>170</v>
      </c>
      <c r="F95" s="2">
        <f t="shared" si="3"/>
        <v>5.8823529411764705E-3</v>
      </c>
      <c r="G95" s="3" t="s">
        <v>81</v>
      </c>
      <c r="H95" s="2" t="str">
        <f>INDEX(base_fish!E:E,MATCH(use_fish!B95,base_fish!A:A,0))&amp;_xlfn.IFNA("+"&amp;INDEX(activity!G:G,MATCH(use_fish!C95,activity!A:A,0)),"")</f>
        <v>黄金魔鬼鱼+闪电</v>
      </c>
      <c r="I95">
        <f>LOOKUP(use_fish!B95,base_fish!A:A,base_fish!F:F)+_xlfn.IFNA(INDEX(activity!F:F,MATCH(use_fish!C95,activity!A:A,0)),0)</f>
        <v>170</v>
      </c>
      <c r="J95">
        <v>1</v>
      </c>
      <c r="K95">
        <f>LOOKUP(use_fish!B95,base_fish!A:A,base_fish!G:G)</f>
        <v>0</v>
      </c>
      <c r="L95">
        <f t="shared" si="4"/>
        <v>170</v>
      </c>
      <c r="M95">
        <v>1</v>
      </c>
      <c r="N95">
        <f t="shared" si="5"/>
        <v>1</v>
      </c>
    </row>
    <row r="96" spans="1:14" x14ac:dyDescent="0.2">
      <c r="A96" s="2">
        <v>95</v>
      </c>
      <c r="B96" s="2">
        <v>16</v>
      </c>
      <c r="C96" s="2">
        <v>7</v>
      </c>
      <c r="E96">
        <f>LOOKUP(use_fish!B96,base_fish!A:A,base_fish!C:C)+_xlfn.IFNA(INDEX(activity!F:F,MATCH(use_fish!C96,activity!A:A,0)),0)</f>
        <v>170</v>
      </c>
      <c r="F96" s="2">
        <f t="shared" si="3"/>
        <v>5.8823529411764705E-3</v>
      </c>
      <c r="G96" s="3" t="s">
        <v>81</v>
      </c>
      <c r="H96" s="2" t="str">
        <f>INDEX(base_fish!E:E,MATCH(use_fish!B96,base_fish!A:A,0))&amp;_xlfn.IFNA("+"&amp;INDEX(activity!G:G,MATCH(use_fish!C96,activity!A:A,0)),"")</f>
        <v>黄金魔鬼鱼+免费子弹</v>
      </c>
      <c r="I96">
        <f>LOOKUP(use_fish!B96,base_fish!A:A,base_fish!F:F)+_xlfn.IFNA(INDEX(activity!F:F,MATCH(use_fish!C96,activity!A:A,0)),0)</f>
        <v>170</v>
      </c>
      <c r="J96">
        <v>1</v>
      </c>
      <c r="K96">
        <f>LOOKUP(use_fish!B96,base_fish!A:A,base_fish!G:G)</f>
        <v>0</v>
      </c>
      <c r="L96">
        <f t="shared" si="4"/>
        <v>170</v>
      </c>
      <c r="M96">
        <v>1</v>
      </c>
      <c r="N96">
        <f t="shared" si="5"/>
        <v>0</v>
      </c>
    </row>
    <row r="97" spans="1:14" x14ac:dyDescent="0.2">
      <c r="A97" s="2">
        <v>96</v>
      </c>
      <c r="B97" s="2">
        <v>16</v>
      </c>
      <c r="C97" s="2">
        <v>10</v>
      </c>
      <c r="E97">
        <f>LOOKUP(use_fish!B97,base_fish!A:A,base_fish!C:C)+_xlfn.IFNA(INDEX(activity!F:F,MATCH(use_fish!C97,activity!A:A,0)),0)</f>
        <v>170</v>
      </c>
      <c r="F97" s="2">
        <f t="shared" si="3"/>
        <v>5.8823529411764705E-3</v>
      </c>
      <c r="G97" s="3" t="s">
        <v>81</v>
      </c>
      <c r="H97" s="2" t="str">
        <f>INDEX(base_fish!E:E,MATCH(use_fish!B97,base_fish!A:A,0))&amp;_xlfn.IFNA("+"&amp;INDEX(activity!G:G,MATCH(use_fish!C97,activity!A:A,0)),"")</f>
        <v>黄金魔鬼鱼+闪电</v>
      </c>
      <c r="I97">
        <f>LOOKUP(use_fish!B97,base_fish!A:A,base_fish!F:F)+_xlfn.IFNA(INDEX(activity!F:F,MATCH(use_fish!C97,activity!A:A,0)),0)</f>
        <v>170</v>
      </c>
      <c r="J97">
        <v>1</v>
      </c>
      <c r="K97">
        <f>LOOKUP(use_fish!B97,base_fish!A:A,base_fish!G:G)</f>
        <v>0</v>
      </c>
      <c r="L97">
        <f t="shared" si="4"/>
        <v>170</v>
      </c>
      <c r="M97">
        <v>1</v>
      </c>
      <c r="N97">
        <f t="shared" si="5"/>
        <v>0</v>
      </c>
    </row>
    <row r="98" spans="1:14" x14ac:dyDescent="0.2">
      <c r="A98" s="2">
        <v>97</v>
      </c>
      <c r="B98" s="2">
        <v>16</v>
      </c>
      <c r="C98" s="2">
        <v>11</v>
      </c>
      <c r="E98">
        <f>LOOKUP(use_fish!B98,base_fish!A:A,base_fish!C:C)+_xlfn.IFNA(INDEX(activity!F:F,MATCH(use_fish!C98,activity!A:A,0)),0)</f>
        <v>120</v>
      </c>
      <c r="F98" s="2">
        <f t="shared" si="3"/>
        <v>8.3333333333333332E-3</v>
      </c>
      <c r="G98" s="3" t="s">
        <v>81</v>
      </c>
      <c r="H98" s="2" t="str">
        <f>INDEX(base_fish!E:E,MATCH(use_fish!B98,base_fish!A:A,0))&amp;_xlfn.IFNA("+"&amp;INDEX(activity!G:G,MATCH(use_fish!C98,activity!A:A,0)),"")</f>
        <v>黄金魔鬼鱼+锁定卡</v>
      </c>
      <c r="I98">
        <f>LOOKUP(use_fish!B98,base_fish!A:A,base_fish!F:F)+_xlfn.IFNA(INDEX(activity!F:F,MATCH(use_fish!C98,activity!A:A,0)),0)</f>
        <v>120</v>
      </c>
      <c r="J98">
        <v>1</v>
      </c>
      <c r="K98">
        <f>LOOKUP(use_fish!B98,base_fish!A:A,base_fish!G:G)</f>
        <v>0</v>
      </c>
      <c r="L98">
        <f t="shared" si="4"/>
        <v>120</v>
      </c>
      <c r="M98">
        <v>1</v>
      </c>
      <c r="N98">
        <f t="shared" si="5"/>
        <v>0</v>
      </c>
    </row>
    <row r="99" spans="1:14" x14ac:dyDescent="0.2">
      <c r="A99" s="2">
        <v>98</v>
      </c>
      <c r="B99" s="2">
        <v>16</v>
      </c>
      <c r="C99" s="2">
        <v>12</v>
      </c>
      <c r="E99">
        <f>LOOKUP(use_fish!B99,base_fish!A:A,base_fish!C:C)+_xlfn.IFNA(INDEX(activity!F:F,MATCH(use_fish!C99,activity!A:A,0)),0)</f>
        <v>120</v>
      </c>
      <c r="F99" s="2">
        <f t="shared" si="3"/>
        <v>8.3333333333333332E-3</v>
      </c>
      <c r="G99" s="3" t="s">
        <v>81</v>
      </c>
      <c r="H99" s="2" t="str">
        <f>INDEX(base_fish!E:E,MATCH(use_fish!B99,base_fish!A:A,0))&amp;_xlfn.IFNA("+"&amp;INDEX(activity!G:G,MATCH(use_fish!C99,activity!A:A,0)),"")</f>
        <v>黄金魔鬼鱼+锁定卡</v>
      </c>
      <c r="I99">
        <f>LOOKUP(use_fish!B99,base_fish!A:A,base_fish!F:F)+_xlfn.IFNA(INDEX(activity!F:F,MATCH(use_fish!C99,activity!A:A,0)),0)</f>
        <v>120</v>
      </c>
      <c r="J99">
        <v>1</v>
      </c>
      <c r="K99">
        <f>LOOKUP(use_fish!B99,base_fish!A:A,base_fish!G:G)</f>
        <v>0</v>
      </c>
      <c r="L99">
        <f t="shared" si="4"/>
        <v>120</v>
      </c>
      <c r="M99">
        <v>1</v>
      </c>
      <c r="N99">
        <f t="shared" si="5"/>
        <v>0</v>
      </c>
    </row>
    <row r="100" spans="1:14" x14ac:dyDescent="0.2">
      <c r="A100" s="2">
        <v>99</v>
      </c>
      <c r="B100" s="2">
        <v>16</v>
      </c>
      <c r="C100" s="2">
        <v>14</v>
      </c>
      <c r="E100">
        <f>LOOKUP(use_fish!B100,base_fish!A:A,base_fish!C:C)+_xlfn.IFNA(INDEX(activity!F:F,MATCH(use_fish!C100,activity!A:A,0)),0)</f>
        <v>120</v>
      </c>
      <c r="F100" s="2">
        <f t="shared" si="3"/>
        <v>8.3333333333333332E-3</v>
      </c>
      <c r="G100" s="3" t="s">
        <v>81</v>
      </c>
      <c r="H100" s="2" t="str">
        <f>INDEX(base_fish!E:E,MATCH(use_fish!B100,base_fish!A:A,0))&amp;_xlfn.IFNA("+"&amp;INDEX(activity!G:G,MATCH(use_fish!C100,activity!A:A,0)),"")</f>
        <v>黄金魔鬼鱼+冰冻卡</v>
      </c>
      <c r="I100">
        <f>LOOKUP(use_fish!B100,base_fish!A:A,base_fish!F:F)+_xlfn.IFNA(INDEX(activity!F:F,MATCH(use_fish!C100,activity!A:A,0)),0)</f>
        <v>120</v>
      </c>
      <c r="J100">
        <v>1</v>
      </c>
      <c r="K100">
        <f>LOOKUP(use_fish!B100,base_fish!A:A,base_fish!G:G)</f>
        <v>0</v>
      </c>
      <c r="L100">
        <f t="shared" si="4"/>
        <v>120</v>
      </c>
      <c r="M100">
        <v>1</v>
      </c>
      <c r="N100">
        <f t="shared" si="5"/>
        <v>0</v>
      </c>
    </row>
    <row r="101" spans="1:14" x14ac:dyDescent="0.2">
      <c r="A101" s="2">
        <v>100</v>
      </c>
      <c r="B101" s="2">
        <v>16</v>
      </c>
      <c r="C101" s="2">
        <v>4</v>
      </c>
      <c r="E101">
        <f>LOOKUP(use_fish!B101,base_fish!A:A,base_fish!C:C)+_xlfn.IFNA(INDEX(activity!F:F,MATCH(use_fish!C101,activity!A:A,0)),0)</f>
        <v>150</v>
      </c>
      <c r="F101" s="2">
        <f t="shared" si="3"/>
        <v>6.6666666666666671E-3</v>
      </c>
      <c r="G101" s="3" t="s">
        <v>81</v>
      </c>
      <c r="H101" s="2" t="str">
        <f>INDEX(base_fish!E:E,MATCH(use_fish!B101,base_fish!A:A,0))&amp;_xlfn.IFNA("+"&amp;INDEX(activity!G:G,MATCH(use_fish!C101,activity!A:A,0)),"")</f>
        <v>黄金魔鬼鱼+炸弹</v>
      </c>
      <c r="I101">
        <f>LOOKUP(use_fish!B101,base_fish!A:A,base_fish!F:F)+_xlfn.IFNA(INDEX(activity!F:F,MATCH(use_fish!C101,activity!A:A,0)),0)</f>
        <v>150</v>
      </c>
      <c r="J101">
        <v>1</v>
      </c>
      <c r="K101">
        <f>LOOKUP(use_fish!B101,base_fish!A:A,base_fish!G:G)</f>
        <v>0</v>
      </c>
      <c r="L101">
        <f t="shared" si="4"/>
        <v>150</v>
      </c>
      <c r="M101">
        <v>1</v>
      </c>
      <c r="N101">
        <f t="shared" si="5"/>
        <v>1</v>
      </c>
    </row>
    <row r="102" spans="1:14" x14ac:dyDescent="0.2">
      <c r="A102" s="2">
        <v>101</v>
      </c>
      <c r="B102" s="2">
        <v>16</v>
      </c>
      <c r="C102" s="2">
        <v>6</v>
      </c>
      <c r="E102">
        <f>LOOKUP(use_fish!B102,base_fish!A:A,base_fish!C:C)+_xlfn.IFNA(INDEX(activity!F:F,MATCH(use_fish!C102,activity!A:A,0)),0)</f>
        <v>140</v>
      </c>
      <c r="F102" s="2">
        <f t="shared" si="3"/>
        <v>7.1428571428571426E-3</v>
      </c>
      <c r="G102" s="3" t="s">
        <v>81</v>
      </c>
      <c r="H102" s="2" t="str">
        <f>INDEX(base_fish!E:E,MATCH(use_fish!B102,base_fish!A:A,0))&amp;_xlfn.IFNA("+"&amp;INDEX(activity!G:G,MATCH(use_fish!C102,activity!A:A,0)),"")</f>
        <v>黄金魔鬼鱼+炸弹</v>
      </c>
      <c r="I102">
        <f>LOOKUP(use_fish!B102,base_fish!A:A,base_fish!F:F)+_xlfn.IFNA(INDEX(activity!F:F,MATCH(use_fish!C102,activity!A:A,0)),0)</f>
        <v>140</v>
      </c>
      <c r="J102">
        <v>1</v>
      </c>
      <c r="K102">
        <f>LOOKUP(use_fish!B102,base_fish!A:A,base_fish!G:G)</f>
        <v>0</v>
      </c>
      <c r="L102">
        <f t="shared" si="4"/>
        <v>140</v>
      </c>
      <c r="M102">
        <v>1</v>
      </c>
      <c r="N102">
        <f t="shared" si="5"/>
        <v>0</v>
      </c>
    </row>
    <row r="103" spans="1:14" x14ac:dyDescent="0.2">
      <c r="A103" s="2">
        <v>102</v>
      </c>
      <c r="B103" s="2">
        <v>3</v>
      </c>
      <c r="C103" s="2">
        <v>15</v>
      </c>
      <c r="E103">
        <f>LOOKUP(use_fish!B103,base_fish!A:A,base_fish!C:C)+_xlfn.IFNA(INDEX(activity!F:F,MATCH(use_fish!C103,activity!A:A,0)),0)</f>
        <v>6</v>
      </c>
      <c r="F103" s="2">
        <f t="shared" si="3"/>
        <v>0.16666666666666666</v>
      </c>
      <c r="G103" s="3" t="s">
        <v>81</v>
      </c>
      <c r="H103" s="2" t="str">
        <f>INDEX(base_fish!E:E,MATCH(use_fish!B103,base_fish!A:A,0))&amp;_xlfn.IFNA("+"&amp;INDEX(activity!G:G,MATCH(use_fish!C103,activity!A:A,0)),"")</f>
        <v>彩纹鱼+临时活动</v>
      </c>
      <c r="I103">
        <f>LOOKUP(use_fish!B103,base_fish!A:A,base_fish!F:F)+_xlfn.IFNA(INDEX(activity!F:F,MATCH(use_fish!C103,activity!A:A,0)),0)</f>
        <v>6</v>
      </c>
      <c r="J103">
        <v>1</v>
      </c>
      <c r="K103">
        <f>LOOKUP(use_fish!B103,base_fish!A:A,base_fish!G:G)</f>
        <v>0</v>
      </c>
      <c r="L103">
        <f t="shared" si="4"/>
        <v>6</v>
      </c>
      <c r="M103">
        <v>1</v>
      </c>
      <c r="N103">
        <f t="shared" si="5"/>
        <v>0</v>
      </c>
    </row>
    <row r="104" spans="1:14" x14ac:dyDescent="0.2">
      <c r="A104" s="2">
        <v>103</v>
      </c>
      <c r="B104" s="2">
        <v>4</v>
      </c>
      <c r="C104" s="2">
        <v>15</v>
      </c>
      <c r="E104">
        <f>LOOKUP(use_fish!B104,base_fish!A:A,base_fish!C:C)+_xlfn.IFNA(INDEX(activity!F:F,MATCH(use_fish!C104,activity!A:A,0)),0)</f>
        <v>9</v>
      </c>
      <c r="F104" s="2">
        <f t="shared" si="3"/>
        <v>0.1111111111111111</v>
      </c>
      <c r="G104" s="3" t="s">
        <v>81</v>
      </c>
      <c r="H104" s="2" t="str">
        <f>INDEX(base_fish!E:E,MATCH(use_fish!B104,base_fish!A:A,0))&amp;_xlfn.IFNA("+"&amp;INDEX(activity!G:G,MATCH(use_fish!C104,activity!A:A,0)),"")</f>
        <v>蓝河豚+临时活动</v>
      </c>
      <c r="I104">
        <f>LOOKUP(use_fish!B104,base_fish!A:A,base_fish!F:F)+_xlfn.IFNA(INDEX(activity!F:F,MATCH(use_fish!C104,activity!A:A,0)),0)</f>
        <v>9</v>
      </c>
      <c r="J104">
        <v>1</v>
      </c>
      <c r="K104">
        <f>LOOKUP(use_fish!B104,base_fish!A:A,base_fish!G:G)</f>
        <v>0</v>
      </c>
      <c r="L104">
        <f t="shared" si="4"/>
        <v>9</v>
      </c>
      <c r="M104">
        <v>1</v>
      </c>
      <c r="N104">
        <f t="shared" si="5"/>
        <v>0</v>
      </c>
    </row>
    <row r="105" spans="1:14" x14ac:dyDescent="0.2">
      <c r="A105" s="2">
        <v>104</v>
      </c>
      <c r="B105" s="2">
        <v>5</v>
      </c>
      <c r="C105" s="2">
        <v>15</v>
      </c>
      <c r="E105">
        <f>LOOKUP(use_fish!B105,base_fish!A:A,base_fish!C:C)+_xlfn.IFNA(INDEX(activity!F:F,MATCH(use_fish!C105,activity!A:A,0)),0)</f>
        <v>16</v>
      </c>
      <c r="F105" s="2">
        <f t="shared" si="3"/>
        <v>6.25E-2</v>
      </c>
      <c r="G105" s="3" t="s">
        <v>81</v>
      </c>
      <c r="H105" s="2" t="str">
        <f>INDEX(base_fish!E:E,MATCH(use_fish!B105,base_fish!A:A,0))&amp;_xlfn.IFNA("+"&amp;INDEX(activity!G:G,MATCH(use_fish!C105,activity!A:A,0)),"")</f>
        <v>小丑鱼+临时活动</v>
      </c>
      <c r="I105">
        <f>LOOKUP(use_fish!B105,base_fish!A:A,base_fish!F:F)+_xlfn.IFNA(INDEX(activity!F:F,MATCH(use_fish!C105,activity!A:A,0)),0)</f>
        <v>16</v>
      </c>
      <c r="J105">
        <v>1</v>
      </c>
      <c r="K105">
        <f>LOOKUP(use_fish!B105,base_fish!A:A,base_fish!G:G)</f>
        <v>0</v>
      </c>
      <c r="L105">
        <f t="shared" si="4"/>
        <v>16</v>
      </c>
      <c r="M105">
        <v>1</v>
      </c>
      <c r="N105">
        <f t="shared" si="5"/>
        <v>0</v>
      </c>
    </row>
    <row r="106" spans="1:14" x14ac:dyDescent="0.2">
      <c r="A106" s="2">
        <v>105</v>
      </c>
      <c r="B106" s="2">
        <v>6</v>
      </c>
      <c r="C106" s="2">
        <v>15</v>
      </c>
      <c r="E106">
        <f>LOOKUP(use_fish!B106,base_fish!A:A,base_fish!C:C)+_xlfn.IFNA(INDEX(activity!F:F,MATCH(use_fish!C106,activity!A:A,0)),0)</f>
        <v>21</v>
      </c>
      <c r="F106" s="2">
        <f t="shared" si="3"/>
        <v>4.7619047619047616E-2</v>
      </c>
      <c r="G106" s="3" t="s">
        <v>81</v>
      </c>
      <c r="H106" s="2" t="str">
        <f>INDEX(base_fish!E:E,MATCH(use_fish!B106,base_fish!A:A,0))&amp;_xlfn.IFNA("+"&amp;INDEX(activity!G:G,MATCH(use_fish!C106,activity!A:A,0)),"")</f>
        <v>蓝灯鱼+临时活动</v>
      </c>
      <c r="I106">
        <f>LOOKUP(use_fish!B106,base_fish!A:A,base_fish!F:F)+_xlfn.IFNA(INDEX(activity!F:F,MATCH(use_fish!C106,activity!A:A,0)),0)</f>
        <v>21</v>
      </c>
      <c r="J106">
        <v>1</v>
      </c>
      <c r="K106">
        <f>LOOKUP(use_fish!B106,base_fish!A:A,base_fish!G:G)</f>
        <v>0</v>
      </c>
      <c r="L106">
        <f t="shared" si="4"/>
        <v>21</v>
      </c>
      <c r="M106">
        <v>1</v>
      </c>
      <c r="N106">
        <f t="shared" si="5"/>
        <v>0</v>
      </c>
    </row>
    <row r="107" spans="1:14" x14ac:dyDescent="0.2">
      <c r="A107" s="2">
        <v>106</v>
      </c>
      <c r="B107" s="2">
        <v>7</v>
      </c>
      <c r="C107" s="2">
        <v>15</v>
      </c>
      <c r="E107">
        <f>LOOKUP(use_fish!B107,base_fish!A:A,base_fish!C:C)+_xlfn.IFNA(INDEX(activity!F:F,MATCH(use_fish!C107,activity!A:A,0)),0)</f>
        <v>31</v>
      </c>
      <c r="F107" s="2">
        <f t="shared" si="3"/>
        <v>3.2258064516129031E-2</v>
      </c>
      <c r="G107" s="3" t="s">
        <v>81</v>
      </c>
      <c r="H107" s="2" t="str">
        <f>INDEX(base_fish!E:E,MATCH(use_fish!B107,base_fish!A:A,0))&amp;_xlfn.IFNA("+"&amp;INDEX(activity!G:G,MATCH(use_fish!C107,activity!A:A,0)),"")</f>
        <v>红杉鱼+临时活动</v>
      </c>
      <c r="I107">
        <f>LOOKUP(use_fish!B107,base_fish!A:A,base_fish!F:F)+_xlfn.IFNA(INDEX(activity!F:F,MATCH(use_fish!C107,activity!A:A,0)),0)</f>
        <v>31</v>
      </c>
      <c r="J107">
        <v>1</v>
      </c>
      <c r="K107">
        <f>LOOKUP(use_fish!B107,base_fish!A:A,base_fish!G:G)</f>
        <v>0</v>
      </c>
      <c r="L107">
        <f t="shared" si="4"/>
        <v>31</v>
      </c>
      <c r="M107">
        <v>1</v>
      </c>
      <c r="N107">
        <f t="shared" si="5"/>
        <v>0</v>
      </c>
    </row>
    <row r="108" spans="1:14" x14ac:dyDescent="0.2">
      <c r="A108" s="2">
        <v>107</v>
      </c>
      <c r="B108" s="2">
        <v>8</v>
      </c>
      <c r="C108" s="2">
        <v>15</v>
      </c>
      <c r="E108">
        <f>LOOKUP(use_fish!B108,base_fish!A:A,base_fish!C:C)+_xlfn.IFNA(INDEX(activity!F:F,MATCH(use_fish!C108,activity!A:A,0)),0)</f>
        <v>41</v>
      </c>
      <c r="F108" s="2">
        <f t="shared" si="3"/>
        <v>2.4390243902439025E-2</v>
      </c>
      <c r="G108" s="3" t="s">
        <v>81</v>
      </c>
      <c r="H108" s="2" t="str">
        <f>INDEX(base_fish!E:E,MATCH(use_fish!B108,base_fish!A:A,0))&amp;_xlfn.IFNA("+"&amp;INDEX(activity!G:G,MATCH(use_fish!C108,activity!A:A,0)),"")</f>
        <v>海龟+临时活动</v>
      </c>
      <c r="I108">
        <f>LOOKUP(use_fish!B108,base_fish!A:A,base_fish!F:F)+_xlfn.IFNA(INDEX(activity!F:F,MATCH(use_fish!C108,activity!A:A,0)),0)</f>
        <v>41</v>
      </c>
      <c r="J108">
        <v>1</v>
      </c>
      <c r="K108">
        <f>LOOKUP(use_fish!B108,base_fish!A:A,base_fish!G:G)</f>
        <v>0</v>
      </c>
      <c r="L108">
        <f t="shared" si="4"/>
        <v>41</v>
      </c>
      <c r="M108">
        <v>1</v>
      </c>
      <c r="N108">
        <f t="shared" si="5"/>
        <v>0</v>
      </c>
    </row>
    <row r="109" spans="1:14" x14ac:dyDescent="0.2">
      <c r="A109" s="2">
        <v>108</v>
      </c>
      <c r="B109" s="2">
        <v>9</v>
      </c>
      <c r="C109" s="2">
        <v>15</v>
      </c>
      <c r="E109">
        <f>LOOKUP(use_fish!B109,base_fish!A:A,base_fish!C:C)+_xlfn.IFNA(INDEX(activity!F:F,MATCH(use_fish!C109,activity!A:A,0)),0)</f>
        <v>51</v>
      </c>
      <c r="F109" s="2">
        <f t="shared" si="3"/>
        <v>1.9607843137254902E-2</v>
      </c>
      <c r="G109" s="3" t="s">
        <v>81</v>
      </c>
      <c r="H109" s="2" t="str">
        <f>INDEX(base_fish!E:E,MATCH(use_fish!B109,base_fish!A:A,0))&amp;_xlfn.IFNA("+"&amp;INDEX(activity!G:G,MATCH(use_fish!C109,activity!A:A,0)),"")</f>
        <v>灯笼鱼+临时活动</v>
      </c>
      <c r="I109">
        <f>LOOKUP(use_fish!B109,base_fish!A:A,base_fish!F:F)+_xlfn.IFNA(INDEX(activity!F:F,MATCH(use_fish!C109,activity!A:A,0)),0)</f>
        <v>51</v>
      </c>
      <c r="J109">
        <v>1</v>
      </c>
      <c r="K109">
        <f>LOOKUP(use_fish!B109,base_fish!A:A,base_fish!G:G)</f>
        <v>0</v>
      </c>
      <c r="L109">
        <f t="shared" si="4"/>
        <v>51</v>
      </c>
      <c r="M109">
        <v>1</v>
      </c>
      <c r="N109">
        <f t="shared" si="5"/>
        <v>0</v>
      </c>
    </row>
    <row r="110" spans="1:14" x14ac:dyDescent="0.2">
      <c r="A110" s="2">
        <v>109</v>
      </c>
      <c r="B110" s="2">
        <v>10</v>
      </c>
      <c r="C110" s="2">
        <v>15</v>
      </c>
      <c r="E110">
        <f>LOOKUP(use_fish!B110,base_fish!A:A,base_fish!C:C)+_xlfn.IFNA(INDEX(activity!F:F,MATCH(use_fish!C110,activity!A:A,0)),0)</f>
        <v>61</v>
      </c>
      <c r="F110" s="2">
        <f t="shared" si="3"/>
        <v>1.6393442622950821E-2</v>
      </c>
      <c r="G110" s="3" t="s">
        <v>81</v>
      </c>
      <c r="H110" s="2" t="str">
        <f>INDEX(base_fish!E:E,MATCH(use_fish!B110,base_fish!A:A,0))&amp;_xlfn.IFNA("+"&amp;INDEX(activity!G:G,MATCH(use_fish!C110,activity!A:A,0)),"")</f>
        <v>魔鬼鱼+临时活动</v>
      </c>
      <c r="I110">
        <f>LOOKUP(use_fish!B110,base_fish!A:A,base_fish!F:F)+_xlfn.IFNA(INDEX(activity!F:F,MATCH(use_fish!C110,activity!A:A,0)),0)</f>
        <v>61</v>
      </c>
      <c r="J110">
        <v>1</v>
      </c>
      <c r="K110">
        <f>LOOKUP(use_fish!B110,base_fish!A:A,base_fish!G:G)</f>
        <v>0</v>
      </c>
      <c r="L110">
        <f t="shared" si="4"/>
        <v>61</v>
      </c>
      <c r="M110">
        <v>1</v>
      </c>
      <c r="N110">
        <f t="shared" si="5"/>
        <v>0</v>
      </c>
    </row>
    <row r="111" spans="1:14" x14ac:dyDescent="0.2">
      <c r="A111" s="2">
        <v>110</v>
      </c>
      <c r="B111" s="2">
        <v>3</v>
      </c>
      <c r="C111" s="2">
        <v>16</v>
      </c>
      <c r="E111">
        <f>LOOKUP(use_fish!B111,base_fish!A:A,base_fish!C:C)+_xlfn.IFNA(INDEX(activity!F:F,MATCH(use_fish!C111,activity!A:A,0)),0)</f>
        <v>6</v>
      </c>
      <c r="F111" s="2">
        <f t="shared" si="3"/>
        <v>0.16666666666666666</v>
      </c>
      <c r="G111" s="3" t="s">
        <v>81</v>
      </c>
      <c r="H111" s="2" t="str">
        <f>INDEX(base_fish!E:E,MATCH(use_fish!B111,base_fish!A:A,0))&amp;_xlfn.IFNA("+"&amp;INDEX(activity!G:G,MATCH(use_fish!C111,activity!A:A,0)),"")</f>
        <v>彩纹鱼+临时活动</v>
      </c>
      <c r="I111">
        <f>LOOKUP(use_fish!B111,base_fish!A:A,base_fish!F:F)+_xlfn.IFNA(INDEX(activity!F:F,MATCH(use_fish!C111,activity!A:A,0)),0)</f>
        <v>6</v>
      </c>
      <c r="J111">
        <v>1</v>
      </c>
      <c r="K111">
        <f>LOOKUP(use_fish!B111,base_fish!A:A,base_fish!G:G)</f>
        <v>0</v>
      </c>
      <c r="L111">
        <f t="shared" si="4"/>
        <v>6</v>
      </c>
      <c r="M111">
        <v>1</v>
      </c>
      <c r="N111">
        <f t="shared" si="5"/>
        <v>0</v>
      </c>
    </row>
    <row r="112" spans="1:14" x14ac:dyDescent="0.2">
      <c r="A112" s="2">
        <v>111</v>
      </c>
      <c r="B112" s="2">
        <v>4</v>
      </c>
      <c r="C112" s="2">
        <v>16</v>
      </c>
      <c r="E112">
        <f>LOOKUP(use_fish!B112,base_fish!A:A,base_fish!C:C)+_xlfn.IFNA(INDEX(activity!F:F,MATCH(use_fish!C112,activity!A:A,0)),0)</f>
        <v>9</v>
      </c>
      <c r="F112" s="2">
        <f t="shared" si="3"/>
        <v>0.1111111111111111</v>
      </c>
      <c r="G112" s="3" t="s">
        <v>81</v>
      </c>
      <c r="H112" s="2" t="str">
        <f>INDEX(base_fish!E:E,MATCH(use_fish!B112,base_fish!A:A,0))&amp;_xlfn.IFNA("+"&amp;INDEX(activity!G:G,MATCH(use_fish!C112,activity!A:A,0)),"")</f>
        <v>蓝河豚+临时活动</v>
      </c>
      <c r="I112">
        <f>LOOKUP(use_fish!B112,base_fish!A:A,base_fish!F:F)+_xlfn.IFNA(INDEX(activity!F:F,MATCH(use_fish!C112,activity!A:A,0)),0)</f>
        <v>9</v>
      </c>
      <c r="J112">
        <v>1</v>
      </c>
      <c r="K112">
        <f>LOOKUP(use_fish!B112,base_fish!A:A,base_fish!G:G)</f>
        <v>0</v>
      </c>
      <c r="L112">
        <f t="shared" si="4"/>
        <v>9</v>
      </c>
      <c r="M112">
        <v>1</v>
      </c>
      <c r="N112">
        <f t="shared" si="5"/>
        <v>0</v>
      </c>
    </row>
    <row r="113" spans="1:14" x14ac:dyDescent="0.2">
      <c r="A113" s="2">
        <v>112</v>
      </c>
      <c r="B113" s="2">
        <v>5</v>
      </c>
      <c r="C113" s="2">
        <v>16</v>
      </c>
      <c r="E113">
        <f>LOOKUP(use_fish!B113,base_fish!A:A,base_fish!C:C)+_xlfn.IFNA(INDEX(activity!F:F,MATCH(use_fish!C113,activity!A:A,0)),0)</f>
        <v>16</v>
      </c>
      <c r="F113" s="2">
        <f t="shared" si="3"/>
        <v>6.25E-2</v>
      </c>
      <c r="G113" s="3" t="s">
        <v>81</v>
      </c>
      <c r="H113" s="2" t="str">
        <f>INDEX(base_fish!E:E,MATCH(use_fish!B113,base_fish!A:A,0))&amp;_xlfn.IFNA("+"&amp;INDEX(activity!G:G,MATCH(use_fish!C113,activity!A:A,0)),"")</f>
        <v>小丑鱼+临时活动</v>
      </c>
      <c r="I113">
        <f>LOOKUP(use_fish!B113,base_fish!A:A,base_fish!F:F)+_xlfn.IFNA(INDEX(activity!F:F,MATCH(use_fish!C113,activity!A:A,0)),0)</f>
        <v>16</v>
      </c>
      <c r="J113">
        <v>1</v>
      </c>
      <c r="K113">
        <f>LOOKUP(use_fish!B113,base_fish!A:A,base_fish!G:G)</f>
        <v>0</v>
      </c>
      <c r="L113">
        <f t="shared" si="4"/>
        <v>16</v>
      </c>
      <c r="M113">
        <v>1</v>
      </c>
      <c r="N113">
        <f t="shared" si="5"/>
        <v>0</v>
      </c>
    </row>
    <row r="114" spans="1:14" x14ac:dyDescent="0.2">
      <c r="A114" s="2">
        <v>113</v>
      </c>
      <c r="B114" s="2">
        <v>6</v>
      </c>
      <c r="C114" s="2">
        <v>16</v>
      </c>
      <c r="E114">
        <f>LOOKUP(use_fish!B114,base_fish!A:A,base_fish!C:C)+_xlfn.IFNA(INDEX(activity!F:F,MATCH(use_fish!C114,activity!A:A,0)),0)</f>
        <v>21</v>
      </c>
      <c r="F114" s="2">
        <f t="shared" si="3"/>
        <v>4.7619047619047616E-2</v>
      </c>
      <c r="G114" s="3" t="s">
        <v>81</v>
      </c>
      <c r="H114" s="2" t="str">
        <f>INDEX(base_fish!E:E,MATCH(use_fish!B114,base_fish!A:A,0))&amp;_xlfn.IFNA("+"&amp;INDEX(activity!G:G,MATCH(use_fish!C114,activity!A:A,0)),"")</f>
        <v>蓝灯鱼+临时活动</v>
      </c>
      <c r="I114">
        <f>LOOKUP(use_fish!B114,base_fish!A:A,base_fish!F:F)+_xlfn.IFNA(INDEX(activity!F:F,MATCH(use_fish!C114,activity!A:A,0)),0)</f>
        <v>21</v>
      </c>
      <c r="J114">
        <v>1</v>
      </c>
      <c r="K114">
        <f>LOOKUP(use_fish!B114,base_fish!A:A,base_fish!G:G)</f>
        <v>0</v>
      </c>
      <c r="L114">
        <f t="shared" si="4"/>
        <v>21</v>
      </c>
      <c r="M114">
        <v>1</v>
      </c>
      <c r="N114">
        <f t="shared" si="5"/>
        <v>0</v>
      </c>
    </row>
    <row r="115" spans="1:14" x14ac:dyDescent="0.2">
      <c r="A115" s="2">
        <v>114</v>
      </c>
      <c r="B115" s="2">
        <v>7</v>
      </c>
      <c r="C115" s="2">
        <v>16</v>
      </c>
      <c r="E115">
        <f>LOOKUP(use_fish!B115,base_fish!A:A,base_fish!C:C)+_xlfn.IFNA(INDEX(activity!F:F,MATCH(use_fish!C115,activity!A:A,0)),0)</f>
        <v>31</v>
      </c>
      <c r="F115" s="2">
        <f t="shared" si="3"/>
        <v>3.2258064516129031E-2</v>
      </c>
      <c r="G115" s="3" t="s">
        <v>81</v>
      </c>
      <c r="H115" s="2" t="str">
        <f>INDEX(base_fish!E:E,MATCH(use_fish!B115,base_fish!A:A,0))&amp;_xlfn.IFNA("+"&amp;INDEX(activity!G:G,MATCH(use_fish!C115,activity!A:A,0)),"")</f>
        <v>红杉鱼+临时活动</v>
      </c>
      <c r="I115">
        <f>LOOKUP(use_fish!B115,base_fish!A:A,base_fish!F:F)+_xlfn.IFNA(INDEX(activity!F:F,MATCH(use_fish!C115,activity!A:A,0)),0)</f>
        <v>31</v>
      </c>
      <c r="J115">
        <v>1</v>
      </c>
      <c r="K115">
        <f>LOOKUP(use_fish!B115,base_fish!A:A,base_fish!G:G)</f>
        <v>0</v>
      </c>
      <c r="L115">
        <f t="shared" si="4"/>
        <v>31</v>
      </c>
      <c r="M115">
        <v>1</v>
      </c>
      <c r="N115">
        <f t="shared" si="5"/>
        <v>0</v>
      </c>
    </row>
    <row r="116" spans="1:14" x14ac:dyDescent="0.2">
      <c r="A116" s="2">
        <v>115</v>
      </c>
      <c r="B116" s="2">
        <v>8</v>
      </c>
      <c r="C116" s="2">
        <v>16</v>
      </c>
      <c r="E116">
        <f>LOOKUP(use_fish!B116,base_fish!A:A,base_fish!C:C)+_xlfn.IFNA(INDEX(activity!F:F,MATCH(use_fish!C116,activity!A:A,0)),0)</f>
        <v>41</v>
      </c>
      <c r="F116" s="2">
        <f t="shared" si="3"/>
        <v>2.4390243902439025E-2</v>
      </c>
      <c r="G116" s="3" t="s">
        <v>81</v>
      </c>
      <c r="H116" s="2" t="str">
        <f>INDEX(base_fish!E:E,MATCH(use_fish!B116,base_fish!A:A,0))&amp;_xlfn.IFNA("+"&amp;INDEX(activity!G:G,MATCH(use_fish!C116,activity!A:A,0)),"")</f>
        <v>海龟+临时活动</v>
      </c>
      <c r="I116">
        <f>LOOKUP(use_fish!B116,base_fish!A:A,base_fish!F:F)+_xlfn.IFNA(INDEX(activity!F:F,MATCH(use_fish!C116,activity!A:A,0)),0)</f>
        <v>41</v>
      </c>
      <c r="J116">
        <v>1</v>
      </c>
      <c r="K116">
        <f>LOOKUP(use_fish!B116,base_fish!A:A,base_fish!G:G)</f>
        <v>0</v>
      </c>
      <c r="L116">
        <f t="shared" si="4"/>
        <v>41</v>
      </c>
      <c r="M116">
        <v>1</v>
      </c>
      <c r="N116">
        <f t="shared" si="5"/>
        <v>0</v>
      </c>
    </row>
    <row r="117" spans="1:14" x14ac:dyDescent="0.2">
      <c r="A117" s="2">
        <v>116</v>
      </c>
      <c r="B117" s="2">
        <v>9</v>
      </c>
      <c r="C117" s="2">
        <v>16</v>
      </c>
      <c r="E117">
        <f>LOOKUP(use_fish!B117,base_fish!A:A,base_fish!C:C)+_xlfn.IFNA(INDEX(activity!F:F,MATCH(use_fish!C117,activity!A:A,0)),0)</f>
        <v>51</v>
      </c>
      <c r="F117" s="2">
        <f t="shared" si="3"/>
        <v>1.9607843137254902E-2</v>
      </c>
      <c r="G117" s="3" t="s">
        <v>81</v>
      </c>
      <c r="H117" s="2" t="str">
        <f>INDEX(base_fish!E:E,MATCH(use_fish!B117,base_fish!A:A,0))&amp;_xlfn.IFNA("+"&amp;INDEX(activity!G:G,MATCH(use_fish!C117,activity!A:A,0)),"")</f>
        <v>灯笼鱼+临时活动</v>
      </c>
      <c r="I117">
        <f>LOOKUP(use_fish!B117,base_fish!A:A,base_fish!F:F)+_xlfn.IFNA(INDEX(activity!F:F,MATCH(use_fish!C117,activity!A:A,0)),0)</f>
        <v>51</v>
      </c>
      <c r="J117">
        <v>1</v>
      </c>
      <c r="K117">
        <f>LOOKUP(use_fish!B117,base_fish!A:A,base_fish!G:G)</f>
        <v>0</v>
      </c>
      <c r="L117">
        <f t="shared" si="4"/>
        <v>51</v>
      </c>
      <c r="M117">
        <v>1</v>
      </c>
      <c r="N117">
        <f t="shared" si="5"/>
        <v>0</v>
      </c>
    </row>
    <row r="118" spans="1:14" x14ac:dyDescent="0.2">
      <c r="A118" s="2">
        <v>117</v>
      </c>
      <c r="B118" s="2">
        <v>10</v>
      </c>
      <c r="C118" s="2">
        <v>16</v>
      </c>
      <c r="E118">
        <f>LOOKUP(use_fish!B118,base_fish!A:A,base_fish!C:C)+_xlfn.IFNA(INDEX(activity!F:F,MATCH(use_fish!C118,activity!A:A,0)),0)</f>
        <v>61</v>
      </c>
      <c r="F118" s="2">
        <f t="shared" si="3"/>
        <v>1.6393442622950821E-2</v>
      </c>
      <c r="G118" s="3" t="s">
        <v>81</v>
      </c>
      <c r="H118" s="2" t="str">
        <f>INDEX(base_fish!E:E,MATCH(use_fish!B118,base_fish!A:A,0))&amp;_xlfn.IFNA("+"&amp;INDEX(activity!G:G,MATCH(use_fish!C118,activity!A:A,0)),"")</f>
        <v>魔鬼鱼+临时活动</v>
      </c>
      <c r="I118">
        <f>LOOKUP(use_fish!B118,base_fish!A:A,base_fish!F:F)+_xlfn.IFNA(INDEX(activity!F:F,MATCH(use_fish!C118,activity!A:A,0)),0)</f>
        <v>61</v>
      </c>
      <c r="J118">
        <v>1</v>
      </c>
      <c r="K118">
        <f>LOOKUP(use_fish!B118,base_fish!A:A,base_fish!G:G)</f>
        <v>0</v>
      </c>
      <c r="L118">
        <f t="shared" si="4"/>
        <v>61</v>
      </c>
      <c r="M118">
        <v>1</v>
      </c>
      <c r="N118">
        <f t="shared" si="5"/>
        <v>0</v>
      </c>
    </row>
    <row r="119" spans="1:14" x14ac:dyDescent="0.2">
      <c r="A119" s="2">
        <v>118</v>
      </c>
      <c r="B119" s="2">
        <v>19</v>
      </c>
      <c r="C119" s="2">
        <v>1</v>
      </c>
      <c r="E119">
        <v>500000</v>
      </c>
      <c r="F119" s="2">
        <f t="shared" si="3"/>
        <v>1.9999999999999999E-6</v>
      </c>
      <c r="G119" s="3" t="s">
        <v>148</v>
      </c>
      <c r="H119" s="2" t="str">
        <f>INDEX(base_fish!E:E,MATCH(use_fish!B119,base_fish!A:A,0))&amp;_xlfn.IFNA("+"&amp;INDEX(activity!G:G,MATCH(use_fish!C119,activity!A:A,0)),"")</f>
        <v>宝箱鱼+免费子弹</v>
      </c>
      <c r="I119">
        <v>0</v>
      </c>
      <c r="J119">
        <v>3</v>
      </c>
      <c r="K119">
        <f>LOOKUP(use_fish!B119,base_fish!A:A,base_fish!G:G)</f>
        <v>0</v>
      </c>
      <c r="L119">
        <f t="shared" si="4"/>
        <v>0</v>
      </c>
      <c r="M119">
        <v>1</v>
      </c>
      <c r="N119">
        <f t="shared" si="5"/>
        <v>0</v>
      </c>
    </row>
    <row r="120" spans="1:14" x14ac:dyDescent="0.2">
      <c r="A120" s="2">
        <v>119</v>
      </c>
      <c r="B120" s="2">
        <v>19</v>
      </c>
      <c r="C120" s="2">
        <v>2</v>
      </c>
      <c r="E120">
        <v>5000000</v>
      </c>
      <c r="F120" s="2">
        <f t="shared" si="3"/>
        <v>1.9999999999999999E-7</v>
      </c>
      <c r="G120" s="3" t="s">
        <v>148</v>
      </c>
      <c r="H120" s="2" t="str">
        <f>INDEX(base_fish!E:E,MATCH(use_fish!B120,base_fish!A:A,0))&amp;_xlfn.IFNA("+"&amp;INDEX(activity!G:G,MATCH(use_fish!C120,activity!A:A,0)),"")</f>
        <v>宝箱鱼+威力提升</v>
      </c>
      <c r="I120">
        <v>0</v>
      </c>
      <c r="J120">
        <v>3</v>
      </c>
      <c r="K120">
        <f>LOOKUP(use_fish!B120,base_fish!A:A,base_fish!G:G)</f>
        <v>0</v>
      </c>
      <c r="L120">
        <f t="shared" si="4"/>
        <v>0</v>
      </c>
      <c r="M120">
        <v>1</v>
      </c>
      <c r="N120">
        <f t="shared" si="5"/>
        <v>0</v>
      </c>
    </row>
    <row r="121" spans="1:14" x14ac:dyDescent="0.2">
      <c r="A121" s="2">
        <v>120</v>
      </c>
      <c r="B121" s="2">
        <v>19</v>
      </c>
      <c r="C121" s="2">
        <v>3</v>
      </c>
      <c r="E121">
        <v>50000000</v>
      </c>
      <c r="F121" s="2">
        <f t="shared" si="3"/>
        <v>2E-8</v>
      </c>
      <c r="G121" s="3" t="s">
        <v>148</v>
      </c>
      <c r="H121" s="2" t="str">
        <f>INDEX(base_fish!E:E,MATCH(use_fish!B121,base_fish!A:A,0))&amp;_xlfn.IFNA("+"&amp;INDEX(activity!G:G,MATCH(use_fish!C121,activity!A:A,0)),"")</f>
        <v>宝箱鱼+暴击时刻</v>
      </c>
      <c r="I121">
        <v>0</v>
      </c>
      <c r="J121">
        <v>3</v>
      </c>
      <c r="K121">
        <f>LOOKUP(use_fish!B121,base_fish!A:A,base_fish!G:G)</f>
        <v>0</v>
      </c>
      <c r="L121">
        <f t="shared" si="4"/>
        <v>0</v>
      </c>
      <c r="M121">
        <v>1</v>
      </c>
      <c r="N121">
        <f t="shared" si="5"/>
        <v>0</v>
      </c>
    </row>
    <row r="122" spans="1:14" x14ac:dyDescent="0.2">
      <c r="A122" s="2">
        <v>121</v>
      </c>
      <c r="B122" s="2">
        <v>20</v>
      </c>
      <c r="E122">
        <f>LOOKUP(use_fish!B122,base_fish!A:A,base_fish!C:C)+_xlfn.IFNA(INDEX(activity!F:F,MATCH(use_fish!C122,activity!A:A,0)),0)</f>
        <v>500</v>
      </c>
      <c r="F122" s="2">
        <f t="shared" si="3"/>
        <v>2E-3</v>
      </c>
      <c r="G122" s="3" t="s">
        <v>81</v>
      </c>
      <c r="H122" s="2" t="str">
        <f>INDEX(base_fish!E:E,MATCH(use_fish!B122,base_fish!A:A,0))&amp;_xlfn.IFNA("+"&amp;INDEX(activity!G:G,MATCH(use_fish!C122,activity!A:A,0)),"")</f>
        <v>黄金龙</v>
      </c>
      <c r="I122">
        <f>LOOKUP(use_fish!B122,base_fish!A:A,base_fish!F:F)+_xlfn.IFNA(INDEX(activity!F:F,MATCH(use_fish!C122,activity!A:A,0)),0)</f>
        <v>500</v>
      </c>
      <c r="J122">
        <v>1</v>
      </c>
      <c r="K122">
        <f>LOOKUP(use_fish!B122,base_fish!A:A,base_fish!G:G)</f>
        <v>0</v>
      </c>
      <c r="L122">
        <f t="shared" si="4"/>
        <v>500</v>
      </c>
      <c r="M122">
        <v>1</v>
      </c>
      <c r="N122">
        <v>1</v>
      </c>
    </row>
    <row r="123" spans="1:14" x14ac:dyDescent="0.2">
      <c r="A123" s="2">
        <v>122</v>
      </c>
      <c r="B123" s="2">
        <v>21</v>
      </c>
      <c r="E123">
        <f>LOOKUP(use_fish!B123,base_fish!A:A,base_fish!C:C)+_xlfn.IFNA(INDEX(activity!F:F,MATCH(use_fish!C123,activity!A:A,0)),0)</f>
        <v>0</v>
      </c>
      <c r="F123" s="2">
        <v>0</v>
      </c>
      <c r="G123" s="3" t="s">
        <v>81</v>
      </c>
      <c r="H123" s="2" t="str">
        <f>INDEX(base_fish!E:E,MATCH(use_fish!B123,base_fish!A:A,0))&amp;_xlfn.IFNA("+"&amp;INDEX(activity!G:G,MATCH(use_fish!C123,activity!A:A,0)),"")</f>
        <v>贝壳鱼</v>
      </c>
      <c r="I123">
        <f>LOOKUP(use_fish!B123,base_fish!A:A,base_fish!F:F)+_xlfn.IFNA(INDEX(activity!F:F,MATCH(use_fish!C123,activity!A:A,0)),0)</f>
        <v>0</v>
      </c>
      <c r="J123" s="3">
        <v>3</v>
      </c>
      <c r="K123">
        <f>LOOKUP(use_fish!B123,base_fish!A:A,base_fish!G:G)</f>
        <v>0</v>
      </c>
      <c r="L123">
        <f t="shared" si="4"/>
        <v>0</v>
      </c>
      <c r="M123">
        <v>1</v>
      </c>
      <c r="N123">
        <f t="shared" si="5"/>
        <v>0</v>
      </c>
    </row>
    <row r="124" spans="1:14" x14ac:dyDescent="0.2">
      <c r="A124" s="2">
        <v>123</v>
      </c>
      <c r="B124" s="2">
        <v>28</v>
      </c>
      <c r="E124" s="3" t="s">
        <v>147</v>
      </c>
      <c r="F124" t="s">
        <v>145</v>
      </c>
      <c r="G124" s="3" t="s">
        <v>81</v>
      </c>
      <c r="H124" s="2" t="str">
        <f>INDEX(base_fish!E:E,MATCH(use_fish!B124,base_fish!A:A,0))&amp;_xlfn.IFNA("+"&amp;INDEX(activity!G:G,MATCH(use_fish!C124,activity!A:A,0)),"")</f>
        <v>胖胖鱼</v>
      </c>
      <c r="I124" s="3" t="s">
        <v>72</v>
      </c>
      <c r="J124" s="3">
        <v>1</v>
      </c>
      <c r="K124">
        <f>LOOKUP(use_fish!B124,base_fish!A:A,base_fish!G:G)</f>
        <v>0</v>
      </c>
      <c r="L124">
        <v>0</v>
      </c>
      <c r="M124">
        <v>1</v>
      </c>
      <c r="N124">
        <v>1</v>
      </c>
    </row>
    <row r="125" spans="1:14" x14ac:dyDescent="0.2">
      <c r="A125" s="2">
        <v>124</v>
      </c>
      <c r="B125" s="2">
        <v>1</v>
      </c>
      <c r="C125" s="2">
        <v>19</v>
      </c>
      <c r="E125">
        <f>LOOKUP(use_fish!B125,base_fish!A:A,base_fish!C:C)+_xlfn.IFNA(INDEX(activity!F:F,MATCH(use_fish!C125,activity!A:A,0)),0)</f>
        <v>151</v>
      </c>
      <c r="F125" s="2">
        <f>1/E125</f>
        <v>6.6225165562913907E-3</v>
      </c>
      <c r="G125" s="3" t="s">
        <v>81</v>
      </c>
      <c r="H125" s="2" t="str">
        <f>INDEX(base_fish!E:E,MATCH(use_fish!B125,base_fish!A:A,0))&amp;_xlfn.IFNA("+"&amp;INDEX(activity!G:G,MATCH(use_fish!C125,activity!A:A,0)),"")</f>
        <v>小黄鱼+钻头弹</v>
      </c>
      <c r="I125">
        <f>LOOKUP(use_fish!B125,base_fish!A:A,base_fish!F:F)+_xlfn.IFNA(INDEX(activity!F:F,MATCH(use_fish!C125,activity!A:A,0)),0)</f>
        <v>151</v>
      </c>
      <c r="J125">
        <v>1</v>
      </c>
      <c r="K125">
        <f>LOOKUP(use_fish!B125,base_fish!A:A,base_fish!G:G)</f>
        <v>0</v>
      </c>
      <c r="L125">
        <f t="shared" si="4"/>
        <v>151</v>
      </c>
      <c r="M125">
        <v>1</v>
      </c>
      <c r="N125">
        <v>1</v>
      </c>
    </row>
    <row r="126" spans="1:14" x14ac:dyDescent="0.2">
      <c r="A126" s="2">
        <v>125</v>
      </c>
      <c r="B126" s="2">
        <v>9</v>
      </c>
      <c r="C126" s="2">
        <v>19</v>
      </c>
      <c r="E126">
        <f>LOOKUP(use_fish!B126,base_fish!A:A,base_fish!C:C)+_xlfn.IFNA(INDEX(activity!F:F,MATCH(use_fish!C126,activity!A:A,0)),0)</f>
        <v>200</v>
      </c>
      <c r="F126" s="2">
        <f t="shared" ref="F126:F162" si="6">1/E126</f>
        <v>5.0000000000000001E-3</v>
      </c>
      <c r="G126" s="3" t="s">
        <v>81</v>
      </c>
      <c r="H126" s="2" t="str">
        <f>INDEX(base_fish!E:E,MATCH(use_fish!B126,base_fish!A:A,0))&amp;_xlfn.IFNA("+"&amp;INDEX(activity!G:G,MATCH(use_fish!C126,activity!A:A,0)),"")</f>
        <v>灯笼鱼+钻头弹</v>
      </c>
      <c r="I126">
        <f>LOOKUP(use_fish!B126,base_fish!A:A,base_fish!F:F)+_xlfn.IFNA(INDEX(activity!F:F,MATCH(use_fish!C126,activity!A:A,0)),0)</f>
        <v>200</v>
      </c>
      <c r="J126">
        <v>1</v>
      </c>
      <c r="K126">
        <f>LOOKUP(use_fish!B126,base_fish!A:A,base_fish!G:G)</f>
        <v>0</v>
      </c>
      <c r="L126">
        <f t="shared" si="4"/>
        <v>200</v>
      </c>
      <c r="M126">
        <v>1</v>
      </c>
      <c r="N126">
        <v>1</v>
      </c>
    </row>
    <row r="127" spans="1:14" x14ac:dyDescent="0.2">
      <c r="A127" s="2">
        <v>126</v>
      </c>
      <c r="B127" s="2">
        <v>10</v>
      </c>
      <c r="C127" s="2">
        <v>19</v>
      </c>
      <c r="E127">
        <f>LOOKUP(use_fish!B127,base_fish!A:A,base_fish!C:C)+_xlfn.IFNA(INDEX(activity!F:F,MATCH(use_fish!C127,activity!A:A,0)),0)</f>
        <v>210</v>
      </c>
      <c r="F127" s="2">
        <f t="shared" si="6"/>
        <v>4.7619047619047623E-3</v>
      </c>
      <c r="G127" s="3" t="s">
        <v>81</v>
      </c>
      <c r="H127" s="2" t="str">
        <f>INDEX(base_fish!E:E,MATCH(use_fish!B127,base_fish!A:A,0))&amp;_xlfn.IFNA("+"&amp;INDEX(activity!G:G,MATCH(use_fish!C127,activity!A:A,0)),"")</f>
        <v>魔鬼鱼+钻头弹</v>
      </c>
      <c r="I127">
        <f>LOOKUP(use_fish!B127,base_fish!A:A,base_fish!F:F)+_xlfn.IFNA(INDEX(activity!F:F,MATCH(use_fish!C127,activity!A:A,0)),0)</f>
        <v>210</v>
      </c>
      <c r="J127">
        <v>1</v>
      </c>
      <c r="K127">
        <f>LOOKUP(use_fish!B127,base_fish!A:A,base_fish!G:G)</f>
        <v>0</v>
      </c>
      <c r="L127">
        <f t="shared" si="4"/>
        <v>210</v>
      </c>
      <c r="M127">
        <v>1</v>
      </c>
      <c r="N127">
        <v>1</v>
      </c>
    </row>
    <row r="128" spans="1:14" x14ac:dyDescent="0.2">
      <c r="A128" s="2">
        <v>127</v>
      </c>
      <c r="B128" s="2">
        <v>11</v>
      </c>
      <c r="C128" s="2">
        <v>19</v>
      </c>
      <c r="E128">
        <f>LOOKUP(use_fish!B128,base_fish!A:A,base_fish!C:C)+_xlfn.IFNA(INDEX(activity!F:F,MATCH(use_fish!C128,activity!A:A,0)),0)</f>
        <v>220</v>
      </c>
      <c r="F128" s="2">
        <f t="shared" si="6"/>
        <v>4.5454545454545452E-3</v>
      </c>
      <c r="G128" s="3" t="s">
        <v>81</v>
      </c>
      <c r="H128" s="2" t="str">
        <f>INDEX(base_fish!E:E,MATCH(use_fish!B128,base_fish!A:A,0))&amp;_xlfn.IFNA("+"&amp;INDEX(activity!G:G,MATCH(use_fish!C128,activity!A:A,0)),"")</f>
        <v>大白鲨+钻头弹</v>
      </c>
      <c r="I128">
        <f>LOOKUP(use_fish!B128,base_fish!A:A,base_fish!F:F)+_xlfn.IFNA(INDEX(activity!F:F,MATCH(use_fish!C128,activity!A:A,0)),0)</f>
        <v>220</v>
      </c>
      <c r="J128">
        <v>1</v>
      </c>
      <c r="K128">
        <f>LOOKUP(use_fish!B128,base_fish!A:A,base_fish!G:G)</f>
        <v>0</v>
      </c>
      <c r="L128">
        <f t="shared" si="4"/>
        <v>220</v>
      </c>
      <c r="M128">
        <v>1</v>
      </c>
      <c r="N128">
        <v>1</v>
      </c>
    </row>
    <row r="129" spans="1:14" x14ac:dyDescent="0.2">
      <c r="A129" s="2">
        <v>128</v>
      </c>
      <c r="B129" s="2">
        <v>12</v>
      </c>
      <c r="C129" s="2">
        <v>19</v>
      </c>
      <c r="E129">
        <f>LOOKUP(use_fish!B129,base_fish!A:A,base_fish!C:C)+_xlfn.IFNA(INDEX(activity!F:F,MATCH(use_fish!C129,activity!A:A,0)),0)</f>
        <v>250</v>
      </c>
      <c r="F129" s="2">
        <f t="shared" si="6"/>
        <v>4.0000000000000001E-3</v>
      </c>
      <c r="G129" s="3" t="s">
        <v>81</v>
      </c>
      <c r="H129" s="2" t="str">
        <f>INDEX(base_fish!E:E,MATCH(use_fish!B129,base_fish!A:A,0))&amp;_xlfn.IFNA("+"&amp;INDEX(activity!G:G,MATCH(use_fish!C129,activity!A:A,0)),"")</f>
        <v>锤头鲨+钻头弹</v>
      </c>
      <c r="I129">
        <f>LOOKUP(use_fish!B129,base_fish!A:A,base_fish!F:F)+_xlfn.IFNA(INDEX(activity!F:F,MATCH(use_fish!C129,activity!A:A,0)),0)</f>
        <v>250</v>
      </c>
      <c r="J129">
        <v>1</v>
      </c>
      <c r="K129">
        <f>LOOKUP(use_fish!B129,base_fish!A:A,base_fish!G:G)</f>
        <v>0</v>
      </c>
      <c r="L129">
        <f t="shared" si="4"/>
        <v>250</v>
      </c>
      <c r="M129">
        <v>1</v>
      </c>
      <c r="N129">
        <v>1</v>
      </c>
    </row>
    <row r="130" spans="1:14" x14ac:dyDescent="0.2">
      <c r="A130" s="2">
        <v>129</v>
      </c>
      <c r="B130" s="2">
        <v>6</v>
      </c>
      <c r="C130" s="2">
        <v>18</v>
      </c>
      <c r="E130">
        <f>LOOKUP(use_fish!B130,base_fish!A:A,base_fish!C:C)+_xlfn.IFNA(INDEX(activity!F:F,MATCH(use_fish!C130,activity!A:A,0)),0)</f>
        <v>83</v>
      </c>
      <c r="F130" s="2">
        <f t="shared" si="6"/>
        <v>1.2048192771084338E-2</v>
      </c>
      <c r="G130" s="3" t="s">
        <v>81</v>
      </c>
      <c r="H130" s="2" t="str">
        <f>INDEX(base_fish!E:E,MATCH(use_fish!B130,base_fish!A:A,0))&amp;_xlfn.IFNA("+"&amp;INDEX(activity!G:G,MATCH(use_fish!C130,activity!A:A,0)),"")</f>
        <v>蓝灯鱼+穿透钢弹</v>
      </c>
      <c r="I130">
        <f>LOOKUP(use_fish!B130,base_fish!A:A,base_fish!F:F)+_xlfn.IFNA(INDEX(activity!F:F,MATCH(use_fish!C130,activity!A:A,0)),0)</f>
        <v>83</v>
      </c>
      <c r="J130">
        <v>1</v>
      </c>
      <c r="K130">
        <f>LOOKUP(use_fish!B130,base_fish!A:A,base_fish!G:G)</f>
        <v>0</v>
      </c>
      <c r="L130">
        <f t="shared" si="4"/>
        <v>83</v>
      </c>
      <c r="M130">
        <v>1</v>
      </c>
      <c r="N130">
        <v>0</v>
      </c>
    </row>
    <row r="131" spans="1:14" x14ac:dyDescent="0.2">
      <c r="A131" s="2">
        <v>130</v>
      </c>
      <c r="B131" s="2">
        <v>7</v>
      </c>
      <c r="C131" s="2">
        <v>18</v>
      </c>
      <c r="E131">
        <f>LOOKUP(use_fish!B131,base_fish!A:A,base_fish!C:C)+_xlfn.IFNA(INDEX(activity!F:F,MATCH(use_fish!C131,activity!A:A,0)),0)</f>
        <v>93</v>
      </c>
      <c r="F131" s="2">
        <f t="shared" si="6"/>
        <v>1.0752688172043012E-2</v>
      </c>
      <c r="G131" s="3" t="s">
        <v>81</v>
      </c>
      <c r="H131" s="2" t="str">
        <f>INDEX(base_fish!E:E,MATCH(use_fish!B131,base_fish!A:A,0))&amp;_xlfn.IFNA("+"&amp;INDEX(activity!G:G,MATCH(use_fish!C131,activity!A:A,0)),"")</f>
        <v>红杉鱼+穿透钢弹</v>
      </c>
      <c r="I131">
        <f>LOOKUP(use_fish!B131,base_fish!A:A,base_fish!F:F)+_xlfn.IFNA(INDEX(activity!F:F,MATCH(use_fish!C131,activity!A:A,0)),0)</f>
        <v>93</v>
      </c>
      <c r="J131">
        <v>1</v>
      </c>
      <c r="K131">
        <f>LOOKUP(use_fish!B131,base_fish!A:A,base_fish!G:G)</f>
        <v>0</v>
      </c>
      <c r="L131">
        <f t="shared" ref="L131:L162" si="7">I131</f>
        <v>93</v>
      </c>
      <c r="M131">
        <v>1</v>
      </c>
      <c r="N131">
        <v>0</v>
      </c>
    </row>
    <row r="132" spans="1:14" x14ac:dyDescent="0.2">
      <c r="A132" s="2">
        <v>131</v>
      </c>
      <c r="B132" s="2">
        <v>8</v>
      </c>
      <c r="C132" s="2">
        <v>18</v>
      </c>
      <c r="E132">
        <f>LOOKUP(use_fish!B132,base_fish!A:A,base_fish!C:C)+_xlfn.IFNA(INDEX(activity!F:F,MATCH(use_fish!C132,activity!A:A,0)),0)</f>
        <v>103</v>
      </c>
      <c r="F132" s="2">
        <f t="shared" si="6"/>
        <v>9.7087378640776691E-3</v>
      </c>
      <c r="G132" s="3" t="s">
        <v>81</v>
      </c>
      <c r="H132" s="2" t="str">
        <f>INDEX(base_fish!E:E,MATCH(use_fish!B132,base_fish!A:A,0))&amp;_xlfn.IFNA("+"&amp;INDEX(activity!G:G,MATCH(use_fish!C132,activity!A:A,0)),"")</f>
        <v>海龟+穿透钢弹</v>
      </c>
      <c r="I132">
        <f>LOOKUP(use_fish!B132,base_fish!A:A,base_fish!F:F)+_xlfn.IFNA(INDEX(activity!F:F,MATCH(use_fish!C132,activity!A:A,0)),0)</f>
        <v>103</v>
      </c>
      <c r="J132">
        <v>1</v>
      </c>
      <c r="K132">
        <f>LOOKUP(use_fish!B132,base_fish!A:A,base_fish!G:G)</f>
        <v>0</v>
      </c>
      <c r="L132">
        <f t="shared" si="7"/>
        <v>103</v>
      </c>
      <c r="M132">
        <v>1</v>
      </c>
      <c r="N132">
        <v>0</v>
      </c>
    </row>
    <row r="133" spans="1:14" x14ac:dyDescent="0.2">
      <c r="A133" s="2">
        <v>132</v>
      </c>
      <c r="B133" s="2">
        <v>9</v>
      </c>
      <c r="C133" s="2">
        <v>18</v>
      </c>
      <c r="E133">
        <f>LOOKUP(use_fish!B133,base_fish!A:A,base_fish!C:C)+_xlfn.IFNA(INDEX(activity!F:F,MATCH(use_fish!C133,activity!A:A,0)),0)</f>
        <v>113</v>
      </c>
      <c r="F133" s="2">
        <f t="shared" si="6"/>
        <v>8.8495575221238937E-3</v>
      </c>
      <c r="G133" s="3" t="s">
        <v>81</v>
      </c>
      <c r="H133" s="2" t="str">
        <f>INDEX(base_fish!E:E,MATCH(use_fish!B133,base_fish!A:A,0))&amp;_xlfn.IFNA("+"&amp;INDEX(activity!G:G,MATCH(use_fish!C133,activity!A:A,0)),"")</f>
        <v>灯笼鱼+穿透钢弹</v>
      </c>
      <c r="I133">
        <f>LOOKUP(use_fish!B133,base_fish!A:A,base_fish!F:F)+_xlfn.IFNA(INDEX(activity!F:F,MATCH(use_fish!C133,activity!A:A,0)),0)</f>
        <v>113</v>
      </c>
      <c r="J133">
        <v>1</v>
      </c>
      <c r="K133">
        <f>LOOKUP(use_fish!B133,base_fish!A:A,base_fish!G:G)</f>
        <v>0</v>
      </c>
      <c r="L133">
        <f t="shared" si="7"/>
        <v>113</v>
      </c>
      <c r="M133">
        <v>1</v>
      </c>
      <c r="N133">
        <v>0</v>
      </c>
    </row>
    <row r="134" spans="1:14" x14ac:dyDescent="0.2">
      <c r="A134" s="2">
        <v>133</v>
      </c>
      <c r="B134" s="2">
        <v>10</v>
      </c>
      <c r="C134" s="2">
        <v>18</v>
      </c>
      <c r="E134">
        <f>LOOKUP(use_fish!B134,base_fish!A:A,base_fish!C:C)+_xlfn.IFNA(INDEX(activity!F:F,MATCH(use_fish!C134,activity!A:A,0)),0)</f>
        <v>123</v>
      </c>
      <c r="F134" s="2">
        <f t="shared" si="6"/>
        <v>8.130081300813009E-3</v>
      </c>
      <c r="G134" s="3" t="s">
        <v>81</v>
      </c>
      <c r="H134" s="2" t="str">
        <f>INDEX(base_fish!E:E,MATCH(use_fish!B134,base_fish!A:A,0))&amp;_xlfn.IFNA("+"&amp;INDEX(activity!G:G,MATCH(use_fish!C134,activity!A:A,0)),"")</f>
        <v>魔鬼鱼+穿透钢弹</v>
      </c>
      <c r="I134">
        <f>LOOKUP(use_fish!B134,base_fish!A:A,base_fish!F:F)+_xlfn.IFNA(INDEX(activity!F:F,MATCH(use_fish!C134,activity!A:A,0)),0)</f>
        <v>123</v>
      </c>
      <c r="J134">
        <v>1</v>
      </c>
      <c r="K134">
        <f>LOOKUP(use_fish!B134,base_fish!A:A,base_fish!G:G)</f>
        <v>0</v>
      </c>
      <c r="L134">
        <f t="shared" si="7"/>
        <v>123</v>
      </c>
      <c r="M134">
        <v>1</v>
      </c>
      <c r="N134">
        <v>0</v>
      </c>
    </row>
    <row r="135" spans="1:14" x14ac:dyDescent="0.2">
      <c r="A135" s="2">
        <v>134</v>
      </c>
      <c r="B135" s="2">
        <v>11</v>
      </c>
      <c r="C135" s="2">
        <v>18</v>
      </c>
      <c r="E135">
        <f>LOOKUP(use_fish!B135,base_fish!A:A,base_fish!C:C)+_xlfn.IFNA(INDEX(activity!F:F,MATCH(use_fish!C135,activity!A:A,0)),0)</f>
        <v>133</v>
      </c>
      <c r="F135" s="2">
        <f t="shared" si="6"/>
        <v>7.5187969924812026E-3</v>
      </c>
      <c r="G135" s="3" t="s">
        <v>81</v>
      </c>
      <c r="H135" s="2" t="str">
        <f>INDEX(base_fish!E:E,MATCH(use_fish!B135,base_fish!A:A,0))&amp;_xlfn.IFNA("+"&amp;INDEX(activity!G:G,MATCH(use_fish!C135,activity!A:A,0)),"")</f>
        <v>大白鲨+穿透钢弹</v>
      </c>
      <c r="I135">
        <f>LOOKUP(use_fish!B135,base_fish!A:A,base_fish!F:F)+_xlfn.IFNA(INDEX(activity!F:F,MATCH(use_fish!C135,activity!A:A,0)),0)</f>
        <v>133</v>
      </c>
      <c r="J135">
        <v>1</v>
      </c>
      <c r="K135">
        <f>LOOKUP(use_fish!B135,base_fish!A:A,base_fish!G:G)</f>
        <v>0</v>
      </c>
      <c r="L135">
        <f t="shared" si="7"/>
        <v>133</v>
      </c>
      <c r="M135">
        <v>1</v>
      </c>
      <c r="N135">
        <v>0</v>
      </c>
    </row>
    <row r="136" spans="1:14" x14ac:dyDescent="0.2">
      <c r="A136" s="2">
        <v>135</v>
      </c>
      <c r="B136" s="2">
        <v>12</v>
      </c>
      <c r="C136" s="2">
        <v>18</v>
      </c>
      <c r="E136">
        <f>LOOKUP(use_fish!B136,base_fish!A:A,base_fish!C:C)+_xlfn.IFNA(INDEX(activity!F:F,MATCH(use_fish!C136,activity!A:A,0)),0)</f>
        <v>163</v>
      </c>
      <c r="F136" s="2">
        <f t="shared" si="6"/>
        <v>6.1349693251533744E-3</v>
      </c>
      <c r="G136" s="3" t="s">
        <v>81</v>
      </c>
      <c r="H136" s="2" t="str">
        <f>INDEX(base_fish!E:E,MATCH(use_fish!B136,base_fish!A:A,0))&amp;_xlfn.IFNA("+"&amp;INDEX(activity!G:G,MATCH(use_fish!C136,activity!A:A,0)),"")</f>
        <v>锤头鲨+穿透钢弹</v>
      </c>
      <c r="I136">
        <f>LOOKUP(use_fish!B136,base_fish!A:A,base_fish!F:F)+_xlfn.IFNA(INDEX(activity!F:F,MATCH(use_fish!C136,activity!A:A,0)),0)</f>
        <v>163</v>
      </c>
      <c r="J136">
        <v>1</v>
      </c>
      <c r="K136">
        <f>LOOKUP(use_fish!B136,base_fish!A:A,base_fish!G:G)</f>
        <v>0</v>
      </c>
      <c r="L136">
        <f t="shared" si="7"/>
        <v>163</v>
      </c>
      <c r="M136">
        <v>1</v>
      </c>
      <c r="N136">
        <v>0</v>
      </c>
    </row>
    <row r="137" spans="1:14" x14ac:dyDescent="0.2">
      <c r="A137" s="2">
        <v>136</v>
      </c>
      <c r="B137" s="2">
        <v>8</v>
      </c>
      <c r="C137" s="2">
        <v>20</v>
      </c>
      <c r="E137">
        <f>LOOKUP(use_fish!B137,base_fish!A:A,base_fish!C:C)+_xlfn.IFNA(INDEX(activity!F:F,MATCH(use_fish!C137,activity!A:A,0)),0)</f>
        <v>40</v>
      </c>
      <c r="F137" s="2">
        <f t="shared" si="6"/>
        <v>2.5000000000000001E-2</v>
      </c>
      <c r="G137" s="3" t="s">
        <v>81</v>
      </c>
      <c r="H137" s="2" t="str">
        <f>INDEX(base_fish!E:E,MATCH(use_fish!B137,base_fish!A:A,0))&amp;_xlfn.IFNA("+"&amp;INDEX(activity!G:G,MATCH(use_fish!C137,activity!A:A,0)),"")</f>
        <v>海龟+神灯</v>
      </c>
      <c r="I137">
        <f>LOOKUP(use_fish!B137,base_fish!A:A,base_fish!F:F)+_xlfn.IFNA(INDEX(activity!F:F,MATCH(use_fish!C137,activity!A:A,0)),0)</f>
        <v>40</v>
      </c>
      <c r="J137">
        <v>1</v>
      </c>
      <c r="K137">
        <f>LOOKUP(use_fish!B137,base_fish!A:A,base_fish!G:G)</f>
        <v>0</v>
      </c>
      <c r="L137">
        <f t="shared" si="7"/>
        <v>40</v>
      </c>
      <c r="M137">
        <v>1</v>
      </c>
      <c r="N137">
        <v>1</v>
      </c>
    </row>
    <row r="138" spans="1:14" x14ac:dyDescent="0.2">
      <c r="A138" s="2">
        <v>137</v>
      </c>
      <c r="B138" s="2">
        <v>9</v>
      </c>
      <c r="C138" s="2">
        <v>20</v>
      </c>
      <c r="E138">
        <f>LOOKUP(use_fish!B138,base_fish!A:A,base_fish!C:C)+_xlfn.IFNA(INDEX(activity!F:F,MATCH(use_fish!C138,activity!A:A,0)),0)</f>
        <v>50</v>
      </c>
      <c r="F138" s="2">
        <f t="shared" si="6"/>
        <v>0.02</v>
      </c>
      <c r="G138" s="3" t="s">
        <v>81</v>
      </c>
      <c r="H138" s="2" t="str">
        <f>INDEX(base_fish!E:E,MATCH(use_fish!B138,base_fish!A:A,0))&amp;_xlfn.IFNA("+"&amp;INDEX(activity!G:G,MATCH(use_fish!C138,activity!A:A,0)),"")</f>
        <v>灯笼鱼+神灯</v>
      </c>
      <c r="I138">
        <f>LOOKUP(use_fish!B138,base_fish!A:A,base_fish!F:F)+_xlfn.IFNA(INDEX(activity!F:F,MATCH(use_fish!C138,activity!A:A,0)),0)</f>
        <v>50</v>
      </c>
      <c r="J138">
        <v>1</v>
      </c>
      <c r="K138">
        <f>LOOKUP(use_fish!B138,base_fish!A:A,base_fish!G:G)</f>
        <v>0</v>
      </c>
      <c r="L138">
        <f t="shared" si="7"/>
        <v>50</v>
      </c>
      <c r="M138">
        <v>1</v>
      </c>
      <c r="N138">
        <v>1</v>
      </c>
    </row>
    <row r="139" spans="1:14" x14ac:dyDescent="0.2">
      <c r="A139" s="2">
        <v>138</v>
      </c>
      <c r="B139" s="2">
        <v>10</v>
      </c>
      <c r="C139" s="2">
        <v>20</v>
      </c>
      <c r="E139">
        <f>LOOKUP(use_fish!B139,base_fish!A:A,base_fish!C:C)+_xlfn.IFNA(INDEX(activity!F:F,MATCH(use_fish!C139,activity!A:A,0)),0)</f>
        <v>60</v>
      </c>
      <c r="F139" s="2">
        <f t="shared" si="6"/>
        <v>1.6666666666666666E-2</v>
      </c>
      <c r="G139" s="3" t="s">
        <v>81</v>
      </c>
      <c r="H139" s="2" t="str">
        <f>INDEX(base_fish!E:E,MATCH(use_fish!B139,base_fish!A:A,0))&amp;_xlfn.IFNA("+"&amp;INDEX(activity!G:G,MATCH(use_fish!C139,activity!A:A,0)),"")</f>
        <v>魔鬼鱼+神灯</v>
      </c>
      <c r="I139">
        <f>LOOKUP(use_fish!B139,base_fish!A:A,base_fish!F:F)+_xlfn.IFNA(INDEX(activity!F:F,MATCH(use_fish!C139,activity!A:A,0)),0)</f>
        <v>60</v>
      </c>
      <c r="J139">
        <v>1</v>
      </c>
      <c r="K139">
        <f>LOOKUP(use_fish!B139,base_fish!A:A,base_fish!G:G)</f>
        <v>0</v>
      </c>
      <c r="L139">
        <f t="shared" si="7"/>
        <v>60</v>
      </c>
      <c r="M139">
        <v>1</v>
      </c>
      <c r="N139">
        <v>1</v>
      </c>
    </row>
    <row r="140" spans="1:14" x14ac:dyDescent="0.2">
      <c r="A140" s="2">
        <v>139</v>
      </c>
      <c r="B140" s="2">
        <v>11</v>
      </c>
      <c r="C140" s="2">
        <v>20</v>
      </c>
      <c r="E140">
        <f>LOOKUP(use_fish!B140,base_fish!A:A,base_fish!C:C)+_xlfn.IFNA(INDEX(activity!F:F,MATCH(use_fish!C140,activity!A:A,0)),0)</f>
        <v>70</v>
      </c>
      <c r="F140" s="2">
        <f t="shared" si="6"/>
        <v>1.4285714285714285E-2</v>
      </c>
      <c r="G140" s="3" t="s">
        <v>81</v>
      </c>
      <c r="H140" s="2" t="str">
        <f>INDEX(base_fish!E:E,MATCH(use_fish!B140,base_fish!A:A,0))&amp;_xlfn.IFNA("+"&amp;INDEX(activity!G:G,MATCH(use_fish!C140,activity!A:A,0)),"")</f>
        <v>大白鲨+神灯</v>
      </c>
      <c r="I140">
        <f>LOOKUP(use_fish!B140,base_fish!A:A,base_fish!F:F)+_xlfn.IFNA(INDEX(activity!F:F,MATCH(use_fish!C140,activity!A:A,0)),0)</f>
        <v>70</v>
      </c>
      <c r="J140">
        <v>1</v>
      </c>
      <c r="K140">
        <f>LOOKUP(use_fish!B140,base_fish!A:A,base_fish!G:G)</f>
        <v>0</v>
      </c>
      <c r="L140">
        <f t="shared" si="7"/>
        <v>70</v>
      </c>
      <c r="M140">
        <v>1</v>
      </c>
      <c r="N140">
        <v>1</v>
      </c>
    </row>
    <row r="141" spans="1:14" x14ac:dyDescent="0.2">
      <c r="A141" s="2">
        <v>140</v>
      </c>
      <c r="B141" s="2">
        <v>12</v>
      </c>
      <c r="C141" s="2">
        <v>20</v>
      </c>
      <c r="E141">
        <f>LOOKUP(use_fish!B141,base_fish!A:A,base_fish!C:C)+_xlfn.IFNA(INDEX(activity!F:F,MATCH(use_fish!C141,activity!A:A,0)),0)</f>
        <v>100</v>
      </c>
      <c r="F141" s="2">
        <f t="shared" si="6"/>
        <v>0.01</v>
      </c>
      <c r="G141" s="3" t="s">
        <v>81</v>
      </c>
      <c r="H141" s="2" t="str">
        <f>INDEX(base_fish!E:E,MATCH(use_fish!B141,base_fish!A:A,0))&amp;_xlfn.IFNA("+"&amp;INDEX(activity!G:G,MATCH(use_fish!C141,activity!A:A,0)),"")</f>
        <v>锤头鲨+神灯</v>
      </c>
      <c r="I141">
        <f>LOOKUP(use_fish!B141,base_fish!A:A,base_fish!F:F)+_xlfn.IFNA(INDEX(activity!F:F,MATCH(use_fish!C141,activity!A:A,0)),0)</f>
        <v>100</v>
      </c>
      <c r="J141">
        <v>1</v>
      </c>
      <c r="K141">
        <f>LOOKUP(use_fish!B141,base_fish!A:A,base_fish!G:G)</f>
        <v>0</v>
      </c>
      <c r="L141">
        <f t="shared" si="7"/>
        <v>100</v>
      </c>
      <c r="M141">
        <v>1</v>
      </c>
      <c r="N141">
        <v>1</v>
      </c>
    </row>
    <row r="142" spans="1:14" x14ac:dyDescent="0.2">
      <c r="A142" s="2">
        <v>141</v>
      </c>
      <c r="B142" s="2">
        <v>29</v>
      </c>
      <c r="C142" s="2">
        <v>21</v>
      </c>
      <c r="E142">
        <f>LOOKUP(use_fish!B142,base_fish!A:A,base_fish!C:C)+_xlfn.IFNA(INDEX(activity!F:F,MATCH(use_fish!C142,activity!A:A,0)),0)</f>
        <v>75</v>
      </c>
      <c r="F142" s="2">
        <f t="shared" si="6"/>
        <v>1.3333333333333334E-2</v>
      </c>
      <c r="G142" s="3" t="s">
        <v>81</v>
      </c>
      <c r="H142" s="2" t="str">
        <f>INDEX(base_fish!E:E,MATCH(use_fish!B142,base_fish!A:A,0))&amp;_xlfn.IFNA("+"&amp;INDEX(activity!G:G,MATCH(use_fish!C142,activity!A:A,0)),"")</f>
        <v>财神+财神</v>
      </c>
      <c r="I142">
        <f>LOOKUP(use_fish!B142,base_fish!A:A,base_fish!F:F)+_xlfn.IFNA(INDEX(activity!F:F,MATCH(use_fish!C142,activity!A:A,0)),0)</f>
        <v>75</v>
      </c>
      <c r="J142">
        <v>1</v>
      </c>
      <c r="K142">
        <f>LOOKUP(use_fish!B142,base_fish!A:A,base_fish!G:G)</f>
        <v>0</v>
      </c>
      <c r="L142">
        <v>50</v>
      </c>
      <c r="M142">
        <v>1</v>
      </c>
      <c r="N142">
        <v>1</v>
      </c>
    </row>
    <row r="143" spans="1:14" x14ac:dyDescent="0.2">
      <c r="A143" s="2">
        <v>142</v>
      </c>
      <c r="B143" s="2">
        <v>29</v>
      </c>
      <c r="C143" s="2">
        <v>22</v>
      </c>
      <c r="E143">
        <f>LOOKUP(use_fish!B143,base_fish!A:A,base_fish!C:C)+_xlfn.IFNA(INDEX(activity!F:F,MATCH(use_fish!C143,activity!A:A,0)),0)</f>
        <v>175</v>
      </c>
      <c r="F143" s="2">
        <f t="shared" si="6"/>
        <v>5.7142857142857143E-3</v>
      </c>
      <c r="G143" s="3" t="s">
        <v>81</v>
      </c>
      <c r="H143" s="2" t="str">
        <f>INDEX(base_fish!E:E,MATCH(use_fish!B143,base_fish!A:A,0))&amp;_xlfn.IFNA("+"&amp;INDEX(activity!G:G,MATCH(use_fish!C143,activity!A:A,0)),"")</f>
        <v>财神+财神</v>
      </c>
      <c r="I143">
        <f>LOOKUP(use_fish!B143,base_fish!A:A,base_fish!F:F)+_xlfn.IFNA(INDEX(activity!F:F,MATCH(use_fish!C143,activity!A:A,0)),0)</f>
        <v>175</v>
      </c>
      <c r="J143">
        <v>1</v>
      </c>
      <c r="K143">
        <f>LOOKUP(use_fish!B143,base_fish!A:A,base_fish!G:G)</f>
        <v>0</v>
      </c>
      <c r="L143">
        <v>50</v>
      </c>
      <c r="M143">
        <v>1</v>
      </c>
      <c r="N143">
        <v>1</v>
      </c>
    </row>
    <row r="144" spans="1:14" x14ac:dyDescent="0.2">
      <c r="A144" s="2">
        <v>143</v>
      </c>
      <c r="B144" s="2">
        <v>29</v>
      </c>
      <c r="C144" s="2">
        <v>23</v>
      </c>
      <c r="E144">
        <f>LOOKUP(use_fish!B144,base_fish!A:A,base_fish!C:C)+_xlfn.IFNA(INDEX(activity!F:F,MATCH(use_fish!C144,activity!A:A,0)),0)</f>
        <v>275</v>
      </c>
      <c r="F144" s="2">
        <f t="shared" si="6"/>
        <v>3.6363636363636364E-3</v>
      </c>
      <c r="G144" s="3" t="s">
        <v>81</v>
      </c>
      <c r="H144" s="2" t="str">
        <f>INDEX(base_fish!E:E,MATCH(use_fish!B144,base_fish!A:A,0))&amp;_xlfn.IFNA("+"&amp;INDEX(activity!G:G,MATCH(use_fish!C144,activity!A:A,0)),"")</f>
        <v>财神+财神</v>
      </c>
      <c r="I144">
        <f>LOOKUP(use_fish!B144,base_fish!A:A,base_fish!F:F)+_xlfn.IFNA(INDEX(activity!F:F,MATCH(use_fish!C144,activity!A:A,0)),0)</f>
        <v>275</v>
      </c>
      <c r="J144">
        <v>1</v>
      </c>
      <c r="K144">
        <f>LOOKUP(use_fish!B144,base_fish!A:A,base_fish!G:G)</f>
        <v>0</v>
      </c>
      <c r="L144">
        <v>50</v>
      </c>
      <c r="M144">
        <v>1</v>
      </c>
      <c r="N144">
        <v>1</v>
      </c>
    </row>
    <row r="145" spans="1:14" x14ac:dyDescent="0.2">
      <c r="A145" s="2">
        <v>144</v>
      </c>
      <c r="B145" s="2">
        <v>29</v>
      </c>
      <c r="C145" s="2">
        <v>24</v>
      </c>
      <c r="E145">
        <f>LOOKUP(use_fish!B145,base_fish!A:A,base_fish!C:C)+_xlfn.IFNA(INDEX(activity!F:F,MATCH(use_fish!C145,activity!A:A,0)),0)</f>
        <v>425</v>
      </c>
      <c r="F145" s="2">
        <f t="shared" si="6"/>
        <v>2.352941176470588E-3</v>
      </c>
      <c r="G145" s="3" t="s">
        <v>81</v>
      </c>
      <c r="H145" s="2" t="str">
        <f>INDEX(base_fish!E:E,MATCH(use_fish!B145,base_fish!A:A,0))&amp;_xlfn.IFNA("+"&amp;INDEX(activity!G:G,MATCH(use_fish!C145,activity!A:A,0)),"")</f>
        <v>财神+财神</v>
      </c>
      <c r="I145">
        <f>LOOKUP(use_fish!B145,base_fish!A:A,base_fish!F:F)+_xlfn.IFNA(INDEX(activity!F:F,MATCH(use_fish!C145,activity!A:A,0)),0)</f>
        <v>425</v>
      </c>
      <c r="J145">
        <v>1</v>
      </c>
      <c r="K145">
        <f>LOOKUP(use_fish!B145,base_fish!A:A,base_fish!G:G)</f>
        <v>0</v>
      </c>
      <c r="L145">
        <v>50</v>
      </c>
      <c r="M145">
        <v>1</v>
      </c>
      <c r="N145">
        <v>1</v>
      </c>
    </row>
    <row r="146" spans="1:14" x14ac:dyDescent="0.2">
      <c r="A146" s="2">
        <v>145</v>
      </c>
      <c r="B146" s="2">
        <v>30</v>
      </c>
      <c r="C146" s="2">
        <v>21</v>
      </c>
      <c r="E146">
        <f>LOOKUP(use_fish!B146,base_fish!A:A,base_fish!C:C)+_xlfn.IFNA(INDEX(activity!F:F,MATCH(use_fish!C146,activity!A:A,0)),0)</f>
        <v>75</v>
      </c>
      <c r="F146" s="2">
        <f t="shared" si="6"/>
        <v>1.3333333333333334E-2</v>
      </c>
      <c r="G146" s="3" t="s">
        <v>81</v>
      </c>
      <c r="H146" s="2" t="str">
        <f>INDEX(base_fish!E:E,MATCH(use_fish!B146,base_fish!A:A,0))&amp;_xlfn.IFNA("+"&amp;INDEX(activity!G:G,MATCH(use_fish!C146,activity!A:A,0)),"")</f>
        <v>亲嘴鱼+财神</v>
      </c>
      <c r="I146">
        <f>LOOKUP(use_fish!B146,base_fish!A:A,base_fish!F:F)+_xlfn.IFNA(INDEX(activity!F:F,MATCH(use_fish!C146,activity!A:A,0)),0)</f>
        <v>75</v>
      </c>
      <c r="J146">
        <v>1</v>
      </c>
      <c r="K146">
        <f>LOOKUP(use_fish!B146,base_fish!A:A,base_fish!G:G)</f>
        <v>0</v>
      </c>
      <c r="L146">
        <v>50</v>
      </c>
      <c r="M146">
        <v>1</v>
      </c>
      <c r="N146">
        <v>1</v>
      </c>
    </row>
    <row r="147" spans="1:14" x14ac:dyDescent="0.2">
      <c r="A147" s="2">
        <v>146</v>
      </c>
      <c r="B147" s="2">
        <v>30</v>
      </c>
      <c r="C147" s="2">
        <v>22</v>
      </c>
      <c r="E147">
        <f>LOOKUP(use_fish!B147,base_fish!A:A,base_fish!C:C)+_xlfn.IFNA(INDEX(activity!F:F,MATCH(use_fish!C147,activity!A:A,0)),0)</f>
        <v>175</v>
      </c>
      <c r="F147" s="2">
        <f t="shared" si="6"/>
        <v>5.7142857142857143E-3</v>
      </c>
      <c r="G147" s="3" t="s">
        <v>81</v>
      </c>
      <c r="H147" s="2" t="str">
        <f>INDEX(base_fish!E:E,MATCH(use_fish!B147,base_fish!A:A,0))&amp;_xlfn.IFNA("+"&amp;INDEX(activity!G:G,MATCH(use_fish!C147,activity!A:A,0)),"")</f>
        <v>亲嘴鱼+财神</v>
      </c>
      <c r="I147">
        <f>LOOKUP(use_fish!B147,base_fish!A:A,base_fish!F:F)+_xlfn.IFNA(INDEX(activity!F:F,MATCH(use_fish!C147,activity!A:A,0)),0)</f>
        <v>175</v>
      </c>
      <c r="J147">
        <v>1</v>
      </c>
      <c r="K147">
        <f>LOOKUP(use_fish!B147,base_fish!A:A,base_fish!G:G)</f>
        <v>0</v>
      </c>
      <c r="L147">
        <v>50</v>
      </c>
      <c r="M147">
        <v>1</v>
      </c>
      <c r="N147">
        <v>1</v>
      </c>
    </row>
    <row r="148" spans="1:14" x14ac:dyDescent="0.2">
      <c r="A148" s="2">
        <v>147</v>
      </c>
      <c r="B148" s="2">
        <v>30</v>
      </c>
      <c r="C148" s="2">
        <v>23</v>
      </c>
      <c r="E148">
        <f>LOOKUP(use_fish!B148,base_fish!A:A,base_fish!C:C)+_xlfn.IFNA(INDEX(activity!F:F,MATCH(use_fish!C148,activity!A:A,0)),0)</f>
        <v>275</v>
      </c>
      <c r="F148" s="2">
        <f t="shared" si="6"/>
        <v>3.6363636363636364E-3</v>
      </c>
      <c r="G148" s="3" t="s">
        <v>81</v>
      </c>
      <c r="H148" s="2" t="str">
        <f>INDEX(base_fish!E:E,MATCH(use_fish!B148,base_fish!A:A,0))&amp;_xlfn.IFNA("+"&amp;INDEX(activity!G:G,MATCH(use_fish!C148,activity!A:A,0)),"")</f>
        <v>亲嘴鱼+财神</v>
      </c>
      <c r="I148">
        <f>LOOKUP(use_fish!B148,base_fish!A:A,base_fish!F:F)+_xlfn.IFNA(INDEX(activity!F:F,MATCH(use_fish!C148,activity!A:A,0)),0)</f>
        <v>275</v>
      </c>
      <c r="J148">
        <v>1</v>
      </c>
      <c r="K148">
        <f>LOOKUP(use_fish!B148,base_fish!A:A,base_fish!G:G)</f>
        <v>0</v>
      </c>
      <c r="L148">
        <v>50</v>
      </c>
      <c r="M148">
        <v>1</v>
      </c>
      <c r="N148">
        <v>1</v>
      </c>
    </row>
    <row r="149" spans="1:14" x14ac:dyDescent="0.2">
      <c r="A149" s="2">
        <v>148</v>
      </c>
      <c r="B149" s="2">
        <v>30</v>
      </c>
      <c r="C149" s="2">
        <v>24</v>
      </c>
      <c r="E149">
        <f>LOOKUP(use_fish!B149,base_fish!A:A,base_fish!C:C)+_xlfn.IFNA(INDEX(activity!F:F,MATCH(use_fish!C149,activity!A:A,0)),0)</f>
        <v>425</v>
      </c>
      <c r="F149" s="2">
        <f t="shared" si="6"/>
        <v>2.352941176470588E-3</v>
      </c>
      <c r="G149" s="3" t="s">
        <v>81</v>
      </c>
      <c r="H149" s="2" t="str">
        <f>INDEX(base_fish!E:E,MATCH(use_fish!B149,base_fish!A:A,0))&amp;_xlfn.IFNA("+"&amp;INDEX(activity!G:G,MATCH(use_fish!C149,activity!A:A,0)),"")</f>
        <v>亲嘴鱼+财神</v>
      </c>
      <c r="I149">
        <f>LOOKUP(use_fish!B149,base_fish!A:A,base_fish!F:F)+_xlfn.IFNA(INDEX(activity!F:F,MATCH(use_fish!C149,activity!A:A,0)),0)</f>
        <v>425</v>
      </c>
      <c r="J149">
        <v>1</v>
      </c>
      <c r="K149">
        <f>LOOKUP(use_fish!B149,base_fish!A:A,base_fish!G:G)</f>
        <v>0</v>
      </c>
      <c r="L149">
        <v>50</v>
      </c>
      <c r="M149">
        <v>1</v>
      </c>
      <c r="N149">
        <v>0</v>
      </c>
    </row>
    <row r="150" spans="1:14" x14ac:dyDescent="0.2">
      <c r="A150" s="2">
        <v>149</v>
      </c>
      <c r="B150" s="2">
        <v>31</v>
      </c>
      <c r="C150" s="2">
        <v>27</v>
      </c>
      <c r="E150">
        <f>LOOKUP(use_fish!B150,base_fish!A:A,base_fish!C:C)+_xlfn.IFNA(INDEX(activity!F:F,MATCH(use_fish!C150,activity!A:A,0)),0)</f>
        <v>75</v>
      </c>
      <c r="F150" s="2">
        <f t="shared" si="6"/>
        <v>1.3333333333333334E-2</v>
      </c>
      <c r="G150" s="3" t="s">
        <v>81</v>
      </c>
      <c r="H150" s="2" t="str">
        <f>INDEX(base_fish!E:E,MATCH(use_fish!B150,base_fish!A:A,0))&amp;_xlfn.IFNA("+"&amp;INDEX(activity!G:G,MATCH(use_fish!C150,activity!A:A,0)),"")</f>
        <v>星星鱼+临时活动</v>
      </c>
      <c r="I150">
        <f>LOOKUP(use_fish!B150,base_fish!A:A,base_fish!F:F)+_xlfn.IFNA(INDEX(activity!F:F,MATCH(use_fish!C150,activity!A:A,0)),0)</f>
        <v>75</v>
      </c>
      <c r="J150">
        <v>1</v>
      </c>
      <c r="K150">
        <f>LOOKUP(use_fish!B150,base_fish!A:A,base_fish!G:G)</f>
        <v>0</v>
      </c>
      <c r="L150">
        <f t="shared" si="7"/>
        <v>75</v>
      </c>
      <c r="M150">
        <v>1</v>
      </c>
      <c r="N150">
        <v>0</v>
      </c>
    </row>
    <row r="151" spans="1:14" x14ac:dyDescent="0.2">
      <c r="A151" s="2">
        <v>150</v>
      </c>
      <c r="B151" s="2">
        <v>31</v>
      </c>
      <c r="C151" s="2">
        <v>28</v>
      </c>
      <c r="E151">
        <f>LOOKUP(use_fish!B151,base_fish!A:A,base_fish!C:C)+_xlfn.IFNA(INDEX(activity!F:F,MATCH(use_fish!C151,activity!A:A,0)),0)</f>
        <v>150</v>
      </c>
      <c r="F151" s="2">
        <f t="shared" si="6"/>
        <v>6.6666666666666671E-3</v>
      </c>
      <c r="G151" s="3" t="s">
        <v>81</v>
      </c>
      <c r="H151" s="2" t="str">
        <f>INDEX(base_fish!E:E,MATCH(use_fish!B151,base_fish!A:A,0))&amp;_xlfn.IFNA("+"&amp;INDEX(activity!G:G,MATCH(use_fish!C151,activity!A:A,0)),"")</f>
        <v>星星鱼+临时活动</v>
      </c>
      <c r="I151">
        <f>LOOKUP(use_fish!B151,base_fish!A:A,base_fish!F:F)+_xlfn.IFNA(INDEX(activity!F:F,MATCH(use_fish!C151,activity!A:A,0)),0)</f>
        <v>150</v>
      </c>
      <c r="J151">
        <v>1</v>
      </c>
      <c r="K151">
        <f>LOOKUP(use_fish!B151,base_fish!A:A,base_fish!G:G)</f>
        <v>0</v>
      </c>
      <c r="L151">
        <f t="shared" si="7"/>
        <v>150</v>
      </c>
      <c r="M151">
        <v>1</v>
      </c>
      <c r="N151">
        <v>0</v>
      </c>
    </row>
    <row r="152" spans="1:14" x14ac:dyDescent="0.2">
      <c r="A152" s="2">
        <v>151</v>
      </c>
      <c r="B152" s="2">
        <v>31</v>
      </c>
      <c r="C152" s="2">
        <v>29</v>
      </c>
      <c r="E152">
        <f>LOOKUP(use_fish!B152,base_fish!A:A,base_fish!C:C)+_xlfn.IFNA(INDEX(activity!F:F,MATCH(use_fish!C152,activity!A:A,0)),0)</f>
        <v>250</v>
      </c>
      <c r="F152" s="2">
        <f t="shared" si="6"/>
        <v>4.0000000000000001E-3</v>
      </c>
      <c r="G152" s="3" t="s">
        <v>81</v>
      </c>
      <c r="H152" s="2" t="str">
        <f>INDEX(base_fish!E:E,MATCH(use_fish!B152,base_fish!A:A,0))&amp;_xlfn.IFNA("+"&amp;INDEX(activity!G:G,MATCH(use_fish!C152,activity!A:A,0)),"")</f>
        <v>星星鱼+临时活动</v>
      </c>
      <c r="I152">
        <f>LOOKUP(use_fish!B152,base_fish!A:A,base_fish!F:F)+_xlfn.IFNA(INDEX(activity!F:F,MATCH(use_fish!C152,activity!A:A,0)),0)</f>
        <v>250</v>
      </c>
      <c r="J152">
        <v>1</v>
      </c>
      <c r="K152">
        <f>LOOKUP(use_fish!B152,base_fish!A:A,base_fish!G:G)</f>
        <v>0</v>
      </c>
      <c r="L152">
        <f t="shared" si="7"/>
        <v>250</v>
      </c>
      <c r="M152">
        <v>1</v>
      </c>
      <c r="N152">
        <v>0</v>
      </c>
    </row>
    <row r="153" spans="1:14" x14ac:dyDescent="0.2">
      <c r="A153" s="2">
        <v>152</v>
      </c>
      <c r="B153" s="2">
        <v>5</v>
      </c>
      <c r="C153" s="2">
        <v>30</v>
      </c>
      <c r="E153">
        <f>LOOKUP(use_fish!B153,base_fish!A:A,base_fish!C:C)+_xlfn.IFNA(INDEX(activity!F:F,MATCH(use_fish!C153,activity!A:A,0)),0)</f>
        <v>20</v>
      </c>
      <c r="F153" s="2">
        <f t="shared" si="6"/>
        <v>0.05</v>
      </c>
      <c r="G153" s="3" t="s">
        <v>81</v>
      </c>
      <c r="H153" s="2" t="str">
        <f>INDEX(base_fish!E:E,MATCH(use_fish!B153,base_fish!A:A,0))&amp;_xlfn.IFNA("+"&amp;INDEX(activity!G:G,MATCH(use_fish!C153,activity!A:A,0)),"")</f>
        <v>小丑鱼+临时活动</v>
      </c>
      <c r="I153">
        <f>LOOKUP(use_fish!B153,base_fish!A:A,base_fish!F:F)+_xlfn.IFNA(INDEX(activity!F:F,MATCH(use_fish!C153,activity!A:A,0)),0)</f>
        <v>20</v>
      </c>
      <c r="J153">
        <v>1</v>
      </c>
      <c r="K153">
        <f>LOOKUP(use_fish!B153,base_fish!A:A,base_fish!G:G)</f>
        <v>0</v>
      </c>
      <c r="L153">
        <f t="shared" si="7"/>
        <v>20</v>
      </c>
      <c r="M153">
        <v>1</v>
      </c>
      <c r="N153">
        <v>0</v>
      </c>
    </row>
    <row r="154" spans="1:14" x14ac:dyDescent="0.2">
      <c r="A154" s="2">
        <v>153</v>
      </c>
      <c r="B154" s="2">
        <v>6</v>
      </c>
      <c r="C154" s="2">
        <v>30</v>
      </c>
      <c r="E154">
        <f>LOOKUP(use_fish!B154,base_fish!A:A,base_fish!C:C)+_xlfn.IFNA(INDEX(activity!F:F,MATCH(use_fish!C154,activity!A:A,0)),0)</f>
        <v>25</v>
      </c>
      <c r="F154" s="2">
        <f t="shared" si="6"/>
        <v>0.04</v>
      </c>
      <c r="G154" s="3" t="s">
        <v>81</v>
      </c>
      <c r="H154" s="2" t="str">
        <f>INDEX(base_fish!E:E,MATCH(use_fish!B154,base_fish!A:A,0))&amp;_xlfn.IFNA("+"&amp;INDEX(activity!G:G,MATCH(use_fish!C154,activity!A:A,0)),"")</f>
        <v>蓝灯鱼+临时活动</v>
      </c>
      <c r="I154">
        <f>LOOKUP(use_fish!B154,base_fish!A:A,base_fish!F:F)+_xlfn.IFNA(INDEX(activity!F:F,MATCH(use_fish!C154,activity!A:A,0)),0)</f>
        <v>25</v>
      </c>
      <c r="J154">
        <v>1</v>
      </c>
      <c r="K154">
        <f>LOOKUP(use_fish!B154,base_fish!A:A,base_fish!G:G)</f>
        <v>0</v>
      </c>
      <c r="L154">
        <f t="shared" si="7"/>
        <v>25</v>
      </c>
      <c r="M154">
        <v>1</v>
      </c>
      <c r="N154">
        <v>0</v>
      </c>
    </row>
    <row r="155" spans="1:14" x14ac:dyDescent="0.2">
      <c r="A155" s="2">
        <v>154</v>
      </c>
      <c r="B155" s="2">
        <v>7</v>
      </c>
      <c r="C155" s="2">
        <v>30</v>
      </c>
      <c r="E155">
        <f>LOOKUP(use_fish!B155,base_fish!A:A,base_fish!C:C)+_xlfn.IFNA(INDEX(activity!F:F,MATCH(use_fish!C155,activity!A:A,0)),0)</f>
        <v>35</v>
      </c>
      <c r="F155" s="2">
        <f t="shared" si="6"/>
        <v>2.8571428571428571E-2</v>
      </c>
      <c r="G155" s="3" t="s">
        <v>81</v>
      </c>
      <c r="H155" s="2" t="str">
        <f>INDEX(base_fish!E:E,MATCH(use_fish!B155,base_fish!A:A,0))&amp;_xlfn.IFNA("+"&amp;INDEX(activity!G:G,MATCH(use_fish!C155,activity!A:A,0)),"")</f>
        <v>红杉鱼+临时活动</v>
      </c>
      <c r="I155">
        <f>LOOKUP(use_fish!B155,base_fish!A:A,base_fish!F:F)+_xlfn.IFNA(INDEX(activity!F:F,MATCH(use_fish!C155,activity!A:A,0)),0)</f>
        <v>35</v>
      </c>
      <c r="J155">
        <v>1</v>
      </c>
      <c r="K155">
        <f>LOOKUP(use_fish!B155,base_fish!A:A,base_fish!G:G)</f>
        <v>0</v>
      </c>
      <c r="L155">
        <f t="shared" si="7"/>
        <v>35</v>
      </c>
      <c r="M155">
        <v>1</v>
      </c>
      <c r="N155">
        <v>0</v>
      </c>
    </row>
    <row r="156" spans="1:14" x14ac:dyDescent="0.2">
      <c r="A156" s="2">
        <v>155</v>
      </c>
      <c r="B156" s="2">
        <v>8</v>
      </c>
      <c r="C156" s="2">
        <v>30</v>
      </c>
      <c r="E156">
        <f>LOOKUP(use_fish!B156,base_fish!A:A,base_fish!C:C)+_xlfn.IFNA(INDEX(activity!F:F,MATCH(use_fish!C156,activity!A:A,0)),0)</f>
        <v>45</v>
      </c>
      <c r="F156" s="2">
        <f t="shared" si="6"/>
        <v>2.2222222222222223E-2</v>
      </c>
      <c r="G156" s="3" t="s">
        <v>81</v>
      </c>
      <c r="H156" s="2" t="str">
        <f>INDEX(base_fish!E:E,MATCH(use_fish!B156,base_fish!A:A,0))&amp;_xlfn.IFNA("+"&amp;INDEX(activity!G:G,MATCH(use_fish!C156,activity!A:A,0)),"")</f>
        <v>海龟+临时活动</v>
      </c>
      <c r="I156">
        <f>LOOKUP(use_fish!B156,base_fish!A:A,base_fish!F:F)+_xlfn.IFNA(INDEX(activity!F:F,MATCH(use_fish!C156,activity!A:A,0)),0)</f>
        <v>45</v>
      </c>
      <c r="J156">
        <v>1</v>
      </c>
      <c r="K156">
        <f>LOOKUP(use_fish!B156,base_fish!A:A,base_fish!G:G)</f>
        <v>0</v>
      </c>
      <c r="L156">
        <f t="shared" si="7"/>
        <v>45</v>
      </c>
      <c r="M156">
        <v>1</v>
      </c>
      <c r="N156">
        <v>0</v>
      </c>
    </row>
    <row r="157" spans="1:14" x14ac:dyDescent="0.2">
      <c r="A157" s="2">
        <v>156</v>
      </c>
      <c r="B157" s="2">
        <v>9</v>
      </c>
      <c r="C157" s="2">
        <v>30</v>
      </c>
      <c r="E157">
        <f>LOOKUP(use_fish!B157,base_fish!A:A,base_fish!C:C)+_xlfn.IFNA(INDEX(activity!F:F,MATCH(use_fish!C157,activity!A:A,0)),0)</f>
        <v>55</v>
      </c>
      <c r="F157" s="2">
        <f t="shared" si="6"/>
        <v>1.8181818181818181E-2</v>
      </c>
      <c r="G157" s="3" t="s">
        <v>81</v>
      </c>
      <c r="H157" s="2" t="str">
        <f>INDEX(base_fish!E:E,MATCH(use_fish!B157,base_fish!A:A,0))&amp;_xlfn.IFNA("+"&amp;INDEX(activity!G:G,MATCH(use_fish!C157,activity!A:A,0)),"")</f>
        <v>灯笼鱼+临时活动</v>
      </c>
      <c r="I157">
        <f>LOOKUP(use_fish!B157,base_fish!A:A,base_fish!F:F)+_xlfn.IFNA(INDEX(activity!F:F,MATCH(use_fish!C157,activity!A:A,0)),0)</f>
        <v>55</v>
      </c>
      <c r="J157">
        <v>1</v>
      </c>
      <c r="K157">
        <f>LOOKUP(use_fish!B157,base_fish!A:A,base_fish!G:G)</f>
        <v>0</v>
      </c>
      <c r="L157">
        <f t="shared" si="7"/>
        <v>55</v>
      </c>
      <c r="M157">
        <v>1</v>
      </c>
      <c r="N157">
        <v>0</v>
      </c>
    </row>
    <row r="158" spans="1:14" s="15" customFormat="1" x14ac:dyDescent="0.2">
      <c r="A158" s="17">
        <v>157</v>
      </c>
      <c r="B158" s="18">
        <v>6</v>
      </c>
      <c r="C158" s="17">
        <v>38</v>
      </c>
      <c r="D158" s="33"/>
      <c r="E158">
        <f>LOOKUP(use_fish!B158,base_fish!A:A,base_fish!C:C)+_xlfn.IFNA(INDEX(activity!F:F,MATCH(use_fish!C158,activity!A:A,0)),0)</f>
        <v>30</v>
      </c>
      <c r="F158" s="2">
        <f t="shared" si="6"/>
        <v>3.3333333333333333E-2</v>
      </c>
      <c r="G158" s="3" t="s">
        <v>81</v>
      </c>
      <c r="H158" s="2" t="str">
        <f>INDEX(base_fish!E:E,MATCH(use_fish!B158,base_fish!A:A,0))&amp;_xlfn.IFNA("+"&amp;INDEX(activity!G:G,MATCH(use_fish!C158,activity!A:A,0)),"")</f>
        <v>蓝灯鱼+临时活动</v>
      </c>
      <c r="I158">
        <f>LOOKUP(use_fish!B158,base_fish!A:A,base_fish!F:F)+_xlfn.IFNA(INDEX(activity!F:F,MATCH(use_fish!C158,activity!A:A,0)),0)</f>
        <v>30</v>
      </c>
      <c r="J158">
        <v>1</v>
      </c>
      <c r="K158">
        <f>LOOKUP(use_fish!B158,base_fish!A:A,base_fish!G:G)</f>
        <v>0</v>
      </c>
      <c r="L158">
        <f t="shared" si="7"/>
        <v>30</v>
      </c>
      <c r="M158">
        <v>1</v>
      </c>
      <c r="N158">
        <v>0</v>
      </c>
    </row>
    <row r="159" spans="1:14" s="15" customFormat="1" x14ac:dyDescent="0.2">
      <c r="A159" s="17">
        <v>158</v>
      </c>
      <c r="B159" s="18">
        <v>7</v>
      </c>
      <c r="C159" s="17">
        <v>38</v>
      </c>
      <c r="D159" s="33"/>
      <c r="E159">
        <f>LOOKUP(use_fish!B159,base_fish!A:A,base_fish!C:C)+_xlfn.IFNA(INDEX(activity!F:F,MATCH(use_fish!C159,activity!A:A,0)),0)</f>
        <v>40</v>
      </c>
      <c r="F159" s="2">
        <f t="shared" si="6"/>
        <v>2.5000000000000001E-2</v>
      </c>
      <c r="G159" s="3" t="s">
        <v>81</v>
      </c>
      <c r="H159" s="2" t="str">
        <f>INDEX(base_fish!E:E,MATCH(use_fish!B159,base_fish!A:A,0))&amp;_xlfn.IFNA("+"&amp;INDEX(activity!G:G,MATCH(use_fish!C159,activity!A:A,0)),"")</f>
        <v>红杉鱼+临时活动</v>
      </c>
      <c r="I159">
        <f>LOOKUP(use_fish!B159,base_fish!A:A,base_fish!F:F)+_xlfn.IFNA(INDEX(activity!F:F,MATCH(use_fish!C159,activity!A:A,0)),0)</f>
        <v>40</v>
      </c>
      <c r="J159">
        <v>1</v>
      </c>
      <c r="K159">
        <f>LOOKUP(use_fish!B159,base_fish!A:A,base_fish!G:G)</f>
        <v>0</v>
      </c>
      <c r="L159">
        <f t="shared" si="7"/>
        <v>40</v>
      </c>
      <c r="M159">
        <v>1</v>
      </c>
      <c r="N159">
        <v>0</v>
      </c>
    </row>
    <row r="160" spans="1:14" s="15" customFormat="1" x14ac:dyDescent="0.2">
      <c r="A160" s="17">
        <v>159</v>
      </c>
      <c r="B160" s="18">
        <v>8</v>
      </c>
      <c r="C160" s="17">
        <v>38</v>
      </c>
      <c r="D160" s="33"/>
      <c r="E160">
        <f>LOOKUP(use_fish!B160,base_fish!A:A,base_fish!C:C)+_xlfn.IFNA(INDEX(activity!F:F,MATCH(use_fish!C160,activity!A:A,0)),0)</f>
        <v>50</v>
      </c>
      <c r="F160" s="2">
        <f t="shared" si="6"/>
        <v>0.02</v>
      </c>
      <c r="G160" s="3" t="s">
        <v>81</v>
      </c>
      <c r="H160" s="2" t="str">
        <f>INDEX(base_fish!E:E,MATCH(use_fish!B160,base_fish!A:A,0))&amp;_xlfn.IFNA("+"&amp;INDEX(activity!G:G,MATCH(use_fish!C160,activity!A:A,0)),"")</f>
        <v>海龟+临时活动</v>
      </c>
      <c r="I160">
        <f>LOOKUP(use_fish!B160,base_fish!A:A,base_fish!F:F)+_xlfn.IFNA(INDEX(activity!F:F,MATCH(use_fish!C160,activity!A:A,0)),0)</f>
        <v>50</v>
      </c>
      <c r="J160">
        <v>1</v>
      </c>
      <c r="K160">
        <f>LOOKUP(use_fish!B160,base_fish!A:A,base_fish!G:G)</f>
        <v>0</v>
      </c>
      <c r="L160">
        <f t="shared" si="7"/>
        <v>50</v>
      </c>
      <c r="M160">
        <v>1</v>
      </c>
      <c r="N160">
        <v>0</v>
      </c>
    </row>
    <row r="161" spans="1:14" s="15" customFormat="1" x14ac:dyDescent="0.2">
      <c r="A161" s="17">
        <v>160</v>
      </c>
      <c r="B161" s="18">
        <v>9</v>
      </c>
      <c r="C161" s="17">
        <v>38</v>
      </c>
      <c r="D161" s="33"/>
      <c r="E161">
        <f>LOOKUP(use_fish!B161,base_fish!A:A,base_fish!C:C)+_xlfn.IFNA(INDEX(activity!F:F,MATCH(use_fish!C161,activity!A:A,0)),0)</f>
        <v>60</v>
      </c>
      <c r="F161" s="2">
        <f t="shared" si="6"/>
        <v>1.6666666666666666E-2</v>
      </c>
      <c r="G161" s="3" t="s">
        <v>81</v>
      </c>
      <c r="H161" s="2" t="str">
        <f>INDEX(base_fish!E:E,MATCH(use_fish!B161,base_fish!A:A,0))&amp;_xlfn.IFNA("+"&amp;INDEX(activity!G:G,MATCH(use_fish!C161,activity!A:A,0)),"")</f>
        <v>灯笼鱼+临时活动</v>
      </c>
      <c r="I161">
        <f>LOOKUP(use_fish!B161,base_fish!A:A,base_fish!F:F)+_xlfn.IFNA(INDEX(activity!F:F,MATCH(use_fish!C161,activity!A:A,0)),0)</f>
        <v>60</v>
      </c>
      <c r="J161">
        <v>1</v>
      </c>
      <c r="K161">
        <f>LOOKUP(use_fish!B161,base_fish!A:A,base_fish!G:G)</f>
        <v>0</v>
      </c>
      <c r="L161">
        <f t="shared" si="7"/>
        <v>60</v>
      </c>
      <c r="M161">
        <v>1</v>
      </c>
      <c r="N161">
        <v>0</v>
      </c>
    </row>
    <row r="162" spans="1:14" s="15" customFormat="1" x14ac:dyDescent="0.2">
      <c r="A162" s="17">
        <v>161</v>
      </c>
      <c r="B162" s="18">
        <v>10</v>
      </c>
      <c r="C162" s="17">
        <v>38</v>
      </c>
      <c r="D162" s="33"/>
      <c r="E162">
        <f>LOOKUP(use_fish!B162,base_fish!A:A,base_fish!C:C)+_xlfn.IFNA(INDEX(activity!F:F,MATCH(use_fish!C162,activity!A:A,0)),0)</f>
        <v>70</v>
      </c>
      <c r="F162" s="2">
        <f t="shared" si="6"/>
        <v>1.4285714285714285E-2</v>
      </c>
      <c r="G162" s="3" t="s">
        <v>81</v>
      </c>
      <c r="H162" s="2" t="str">
        <f>INDEX(base_fish!E:E,MATCH(use_fish!B162,base_fish!A:A,0))&amp;_xlfn.IFNA("+"&amp;INDEX(activity!G:G,MATCH(use_fish!C162,activity!A:A,0)),"")</f>
        <v>魔鬼鱼+临时活动</v>
      </c>
      <c r="I162">
        <f>LOOKUP(use_fish!B162,base_fish!A:A,base_fish!F:F)+_xlfn.IFNA(INDEX(activity!F:F,MATCH(use_fish!C162,activity!A:A,0)),0)</f>
        <v>70</v>
      </c>
      <c r="J162">
        <v>1</v>
      </c>
      <c r="K162">
        <f>LOOKUP(use_fish!B162,base_fish!A:A,base_fish!G:G)</f>
        <v>0</v>
      </c>
      <c r="L162">
        <f t="shared" si="7"/>
        <v>70</v>
      </c>
      <c r="M162">
        <v>1</v>
      </c>
      <c r="N162">
        <v>0</v>
      </c>
    </row>
    <row r="163" spans="1:14" s="15" customFormat="1" x14ac:dyDescent="0.2">
      <c r="A163" s="17">
        <v>162</v>
      </c>
      <c r="B163" s="18">
        <v>32</v>
      </c>
      <c r="C163" s="17">
        <v>35</v>
      </c>
      <c r="D163" s="33"/>
      <c r="E163">
        <f>LOOKUP(use_fish!B163,base_fish!A:A,base_fish!C:C)+_xlfn.IFNA(INDEX(activity!F:F,MATCH(use_fish!C163,activity!A:A,0)),0)</f>
        <v>75</v>
      </c>
      <c r="F163" s="2">
        <f>1/E163</f>
        <v>1.3333333333333334E-2</v>
      </c>
      <c r="G163" s="3" t="s">
        <v>81</v>
      </c>
      <c r="H163" s="2" t="str">
        <f>INDEX(base_fish!E:E,MATCH(use_fish!B163,base_fish!A:A,0))&amp;_xlfn.IFNA("+"&amp;INDEX(activity!G:G,MATCH(use_fish!C163,activity!A:A,0)),"")</f>
        <v>火鸡鱼+临时活动</v>
      </c>
      <c r="I163">
        <f>LOOKUP(use_fish!B163,base_fish!A:A,base_fish!F:F)+_xlfn.IFNA(INDEX(activity!F:F,MATCH(use_fish!C163,activity!A:A,0)),0)</f>
        <v>75</v>
      </c>
      <c r="J163">
        <v>1</v>
      </c>
      <c r="K163">
        <f>LOOKUP(use_fish!B163,base_fish!A:A,base_fish!G:G)</f>
        <v>0</v>
      </c>
      <c r="L163">
        <f>I163</f>
        <v>75</v>
      </c>
      <c r="M163">
        <v>1</v>
      </c>
      <c r="N163">
        <v>0</v>
      </c>
    </row>
    <row r="164" spans="1:14" s="15" customFormat="1" x14ac:dyDescent="0.2">
      <c r="A164" s="17">
        <v>163</v>
      </c>
      <c r="B164" s="18">
        <v>32</v>
      </c>
      <c r="C164" s="17">
        <v>36</v>
      </c>
      <c r="D164" s="33"/>
      <c r="E164">
        <f>LOOKUP(use_fish!B164,base_fish!A:A,base_fish!C:C)+_xlfn.IFNA(INDEX(activity!F:F,MATCH(use_fish!C164,activity!A:A,0)),0)</f>
        <v>150</v>
      </c>
      <c r="F164" s="2">
        <f>1/E164</f>
        <v>6.6666666666666671E-3</v>
      </c>
      <c r="G164" s="3" t="s">
        <v>81</v>
      </c>
      <c r="H164" s="2" t="str">
        <f>INDEX(base_fish!E:E,MATCH(use_fish!B164,base_fish!A:A,0))&amp;_xlfn.IFNA("+"&amp;INDEX(activity!G:G,MATCH(use_fish!C164,activity!A:A,0)),"")</f>
        <v>火鸡鱼+临时活动</v>
      </c>
      <c r="I164">
        <f>LOOKUP(use_fish!B164,base_fish!A:A,base_fish!F:F)+_xlfn.IFNA(INDEX(activity!F:F,MATCH(use_fish!C164,activity!A:A,0)),0)</f>
        <v>150</v>
      </c>
      <c r="J164">
        <v>1</v>
      </c>
      <c r="K164">
        <f>LOOKUP(use_fish!B164,base_fish!A:A,base_fish!G:G)</f>
        <v>0</v>
      </c>
      <c r="L164">
        <f>I164</f>
        <v>150</v>
      </c>
      <c r="M164">
        <v>1</v>
      </c>
      <c r="N164">
        <v>0</v>
      </c>
    </row>
    <row r="165" spans="1:14" s="15" customFormat="1" x14ac:dyDescent="0.2">
      <c r="A165" s="17">
        <v>164</v>
      </c>
      <c r="B165" s="18">
        <v>32</v>
      </c>
      <c r="C165" s="17">
        <v>37</v>
      </c>
      <c r="D165" s="33"/>
      <c r="E165">
        <f>LOOKUP(use_fish!B165,base_fish!A:A,base_fish!C:C)+_xlfn.IFNA(INDEX(activity!F:F,MATCH(use_fish!C165,activity!A:A,0)),0)</f>
        <v>250</v>
      </c>
      <c r="F165" s="2">
        <f>1/E165</f>
        <v>4.0000000000000001E-3</v>
      </c>
      <c r="G165" s="3" t="s">
        <v>81</v>
      </c>
      <c r="H165" s="2" t="str">
        <f>INDEX(base_fish!E:E,MATCH(use_fish!B165,base_fish!A:A,0))&amp;_xlfn.IFNA("+"&amp;INDEX(activity!G:G,MATCH(use_fish!C165,activity!A:A,0)),"")</f>
        <v>火鸡鱼+临时活动</v>
      </c>
      <c r="I165">
        <f>LOOKUP(use_fish!B165,base_fish!A:A,base_fish!F:F)+_xlfn.IFNA(INDEX(activity!F:F,MATCH(use_fish!C165,activity!A:A,0)),0)</f>
        <v>250</v>
      </c>
      <c r="J165">
        <v>1</v>
      </c>
      <c r="K165">
        <f>LOOKUP(use_fish!B165,base_fish!A:A,base_fish!G:G)</f>
        <v>0</v>
      </c>
      <c r="L165">
        <f>I165</f>
        <v>250</v>
      </c>
      <c r="M165">
        <v>1</v>
      </c>
      <c r="N165">
        <v>0</v>
      </c>
    </row>
    <row r="166" spans="1:14" s="21" customFormat="1" x14ac:dyDescent="0.2">
      <c r="A166" s="17">
        <v>165</v>
      </c>
      <c r="B166" s="23">
        <v>33</v>
      </c>
      <c r="C166" s="22">
        <v>39</v>
      </c>
      <c r="D166" s="34"/>
      <c r="E166" s="21">
        <f>LOOKUP(use_fish!B166,base_fish!A:A,base_fish!C:C)+_xlfn.IFNA(INDEX(activity!F:F,MATCH(use_fish!C166,activity!A:A,0)),0)</f>
        <v>75</v>
      </c>
      <c r="F166" s="22">
        <f>1/E166</f>
        <v>1.3333333333333334E-2</v>
      </c>
      <c r="G166" s="23" t="s">
        <v>81</v>
      </c>
      <c r="H166" s="22" t="str">
        <f>INDEX(base_fish!E:E,MATCH(use_fish!B166,base_fish!A:A,0))&amp;_xlfn.IFNA("+"&amp;INDEX(activity!G:G,MATCH(use_fish!C166,activity!A:A,0)),"")</f>
        <v>话费鱼+话费鱼</v>
      </c>
      <c r="I166" s="21">
        <f>LOOKUP(use_fish!B166,base_fish!A:A,base_fish!F:F)+_xlfn.IFNA(INDEX(activity!F:F,MATCH(use_fish!C166,activity!A:A,0)),0)</f>
        <v>75</v>
      </c>
      <c r="J166" s="21">
        <v>1</v>
      </c>
      <c r="K166" s="21">
        <f>LOOKUP(use_fish!B166,base_fish!A:A,base_fish!G:G)</f>
        <v>0</v>
      </c>
      <c r="L166" s="21">
        <f>I166</f>
        <v>75</v>
      </c>
      <c r="M166" s="21">
        <v>1</v>
      </c>
      <c r="N166" s="21">
        <v>1</v>
      </c>
    </row>
    <row r="167" spans="1:14" s="21" customFormat="1" x14ac:dyDescent="0.2">
      <c r="A167" s="17">
        <v>166</v>
      </c>
      <c r="B167" s="23">
        <v>33</v>
      </c>
      <c r="C167" s="22"/>
      <c r="D167" s="34" t="s">
        <v>391</v>
      </c>
      <c r="E167" s="21">
        <f>LOOKUP(use_fish!B167,base_fish!A:A,base_fish!C:C)+_xlfn.IFNA(INDEX(activity!F:F,MATCH(use_fish!C167,activity!A:A,0)),0)</f>
        <v>0</v>
      </c>
      <c r="F167" s="22"/>
      <c r="G167" s="23" t="s">
        <v>81</v>
      </c>
      <c r="H167" s="22" t="str">
        <f>INDEX(base_fish!E:E,MATCH(use_fish!B167,base_fish!A:A,0))&amp;_xlfn.IFNA("+"&amp;INDEX(activity!G:G,MATCH(use_fish!C167,activity!A:A,0)),"")</f>
        <v>话费鱼</v>
      </c>
      <c r="I167" s="21">
        <f>LOOKUP(use_fish!B167,base_fish!A:A,base_fish!F:F)+_xlfn.IFNA(INDEX(activity!F:F,MATCH(use_fish!C167,activity!A:A,0)),0)</f>
        <v>0</v>
      </c>
      <c r="J167" s="21">
        <v>1</v>
      </c>
      <c r="K167" s="21">
        <f>LOOKUP(use_fish!B167,base_fish!A:A,base_fish!G:G)</f>
        <v>0</v>
      </c>
      <c r="L167" s="21">
        <f>I167</f>
        <v>0</v>
      </c>
      <c r="M167" s="21">
        <v>1</v>
      </c>
      <c r="N167" s="21">
        <v>1</v>
      </c>
    </row>
    <row r="168" spans="1:14" s="28" customFormat="1" x14ac:dyDescent="0.2">
      <c r="A168" s="26">
        <v>167</v>
      </c>
      <c r="B168" s="27">
        <v>6</v>
      </c>
      <c r="C168" s="26">
        <v>43</v>
      </c>
      <c r="D168" s="35"/>
      <c r="E168" s="28">
        <f>LOOKUP(use_fish!B168,base_fish!A:A,base_fish!C:C)+_xlfn.IFNA(INDEX(activity!F:F,MATCH(use_fish!C168,activity!A:A,0)),0)</f>
        <v>30</v>
      </c>
      <c r="F168" s="26">
        <f t="shared" ref="F168:F183" si="8">1/E168</f>
        <v>3.3333333333333333E-2</v>
      </c>
      <c r="G168" s="27" t="s">
        <v>81</v>
      </c>
      <c r="H168" s="26" t="str">
        <f>INDEX(base_fish!E:E,MATCH(use_fish!B168,base_fish!A:A,0))&amp;_xlfn.IFNA("+"&amp;INDEX(activity!G:G,MATCH(use_fish!C168,activity!A:A,0)),"")</f>
        <v>蓝灯鱼+临时活动</v>
      </c>
      <c r="I168" s="28">
        <f>LOOKUP(use_fish!B168,base_fish!A:A,base_fish!F:F)+_xlfn.IFNA(INDEX(activity!F:F,MATCH(use_fish!C168,activity!A:A,0)),0)</f>
        <v>30</v>
      </c>
      <c r="J168" s="28">
        <v>1</v>
      </c>
      <c r="K168" s="28">
        <f>LOOKUP(use_fish!B168,base_fish!A:A,base_fish!G:G)</f>
        <v>0</v>
      </c>
      <c r="L168" s="28">
        <f t="shared" ref="L168:L183" si="9">I168</f>
        <v>30</v>
      </c>
      <c r="M168" s="28">
        <v>1</v>
      </c>
      <c r="N168" s="28">
        <v>0</v>
      </c>
    </row>
    <row r="169" spans="1:14" s="28" customFormat="1" x14ac:dyDescent="0.2">
      <c r="A169" s="26">
        <v>168</v>
      </c>
      <c r="B169" s="27">
        <v>7</v>
      </c>
      <c r="C169" s="26">
        <v>43</v>
      </c>
      <c r="D169" s="35"/>
      <c r="E169" s="28">
        <f>LOOKUP(use_fish!B169,base_fish!A:A,base_fish!C:C)+_xlfn.IFNA(INDEX(activity!F:F,MATCH(use_fish!C169,activity!A:A,0)),0)</f>
        <v>40</v>
      </c>
      <c r="F169" s="26">
        <f t="shared" si="8"/>
        <v>2.5000000000000001E-2</v>
      </c>
      <c r="G169" s="27" t="s">
        <v>81</v>
      </c>
      <c r="H169" s="26" t="str">
        <f>INDEX(base_fish!E:E,MATCH(use_fish!B169,base_fish!A:A,0))&amp;_xlfn.IFNA("+"&amp;INDEX(activity!G:G,MATCH(use_fish!C169,activity!A:A,0)),"")</f>
        <v>红杉鱼+临时活动</v>
      </c>
      <c r="I169" s="28">
        <f>LOOKUP(use_fish!B169,base_fish!A:A,base_fish!F:F)+_xlfn.IFNA(INDEX(activity!F:F,MATCH(use_fish!C169,activity!A:A,0)),0)</f>
        <v>40</v>
      </c>
      <c r="J169" s="28">
        <v>1</v>
      </c>
      <c r="K169" s="28">
        <f>LOOKUP(use_fish!B169,base_fish!A:A,base_fish!G:G)</f>
        <v>0</v>
      </c>
      <c r="L169" s="28">
        <f t="shared" si="9"/>
        <v>40</v>
      </c>
      <c r="M169" s="28">
        <v>1</v>
      </c>
      <c r="N169" s="28">
        <v>0</v>
      </c>
    </row>
    <row r="170" spans="1:14" s="28" customFormat="1" x14ac:dyDescent="0.2">
      <c r="A170" s="26">
        <v>169</v>
      </c>
      <c r="B170" s="27">
        <v>8</v>
      </c>
      <c r="C170" s="26">
        <v>43</v>
      </c>
      <c r="D170" s="35"/>
      <c r="E170" s="28">
        <f>LOOKUP(use_fish!B170,base_fish!A:A,base_fish!C:C)+_xlfn.IFNA(INDEX(activity!F:F,MATCH(use_fish!C170,activity!A:A,0)),0)</f>
        <v>50</v>
      </c>
      <c r="F170" s="26">
        <f t="shared" si="8"/>
        <v>0.02</v>
      </c>
      <c r="G170" s="27" t="s">
        <v>81</v>
      </c>
      <c r="H170" s="26" t="str">
        <f>INDEX(base_fish!E:E,MATCH(use_fish!B170,base_fish!A:A,0))&amp;_xlfn.IFNA("+"&amp;INDEX(activity!G:G,MATCH(use_fish!C170,activity!A:A,0)),"")</f>
        <v>海龟+临时活动</v>
      </c>
      <c r="I170" s="28">
        <f>LOOKUP(use_fish!B170,base_fish!A:A,base_fish!F:F)+_xlfn.IFNA(INDEX(activity!F:F,MATCH(use_fish!C170,activity!A:A,0)),0)</f>
        <v>50</v>
      </c>
      <c r="J170" s="28">
        <v>1</v>
      </c>
      <c r="K170" s="28">
        <f>LOOKUP(use_fish!B170,base_fish!A:A,base_fish!G:G)</f>
        <v>0</v>
      </c>
      <c r="L170" s="28">
        <f t="shared" si="9"/>
        <v>50</v>
      </c>
      <c r="M170" s="28">
        <v>1</v>
      </c>
      <c r="N170" s="28">
        <v>0</v>
      </c>
    </row>
    <row r="171" spans="1:14" s="28" customFormat="1" x14ac:dyDescent="0.2">
      <c r="A171" s="26">
        <v>170</v>
      </c>
      <c r="B171" s="27">
        <v>9</v>
      </c>
      <c r="C171" s="26">
        <v>43</v>
      </c>
      <c r="D171" s="35"/>
      <c r="E171" s="28">
        <f>LOOKUP(use_fish!B171,base_fish!A:A,base_fish!C:C)+_xlfn.IFNA(INDEX(activity!F:F,MATCH(use_fish!C171,activity!A:A,0)),0)</f>
        <v>60</v>
      </c>
      <c r="F171" s="26">
        <f t="shared" si="8"/>
        <v>1.6666666666666666E-2</v>
      </c>
      <c r="G171" s="27" t="s">
        <v>81</v>
      </c>
      <c r="H171" s="26" t="str">
        <f>INDEX(base_fish!E:E,MATCH(use_fish!B171,base_fish!A:A,0))&amp;_xlfn.IFNA("+"&amp;INDEX(activity!G:G,MATCH(use_fish!C171,activity!A:A,0)),"")</f>
        <v>灯笼鱼+临时活动</v>
      </c>
      <c r="I171" s="28">
        <f>LOOKUP(use_fish!B171,base_fish!A:A,base_fish!F:F)+_xlfn.IFNA(INDEX(activity!F:F,MATCH(use_fish!C171,activity!A:A,0)),0)</f>
        <v>60</v>
      </c>
      <c r="J171" s="28">
        <v>1</v>
      </c>
      <c r="K171" s="28">
        <f>LOOKUP(use_fish!B171,base_fish!A:A,base_fish!G:G)</f>
        <v>0</v>
      </c>
      <c r="L171" s="28">
        <f t="shared" si="9"/>
        <v>60</v>
      </c>
      <c r="M171" s="28">
        <v>1</v>
      </c>
      <c r="N171" s="28">
        <v>0</v>
      </c>
    </row>
    <row r="172" spans="1:14" s="28" customFormat="1" x14ac:dyDescent="0.2">
      <c r="A172" s="26">
        <v>171</v>
      </c>
      <c r="B172" s="27">
        <v>10</v>
      </c>
      <c r="C172" s="26">
        <v>43</v>
      </c>
      <c r="D172" s="35"/>
      <c r="E172" s="28">
        <f>LOOKUP(use_fish!B172,base_fish!A:A,base_fish!C:C)+_xlfn.IFNA(INDEX(activity!F:F,MATCH(use_fish!C172,activity!A:A,0)),0)</f>
        <v>70</v>
      </c>
      <c r="F172" s="26">
        <f t="shared" si="8"/>
        <v>1.4285714285714285E-2</v>
      </c>
      <c r="G172" s="27" t="s">
        <v>81</v>
      </c>
      <c r="H172" s="26" t="str">
        <f>INDEX(base_fish!E:E,MATCH(use_fish!B172,base_fish!A:A,0))&amp;_xlfn.IFNA("+"&amp;INDEX(activity!G:G,MATCH(use_fish!C172,activity!A:A,0)),"")</f>
        <v>魔鬼鱼+临时活动</v>
      </c>
      <c r="I172" s="28">
        <f>LOOKUP(use_fish!B172,base_fish!A:A,base_fish!F:F)+_xlfn.IFNA(INDEX(activity!F:F,MATCH(use_fish!C172,activity!A:A,0)),0)</f>
        <v>70</v>
      </c>
      <c r="J172" s="28">
        <v>1</v>
      </c>
      <c r="K172" s="28">
        <f>LOOKUP(use_fish!B172,base_fish!A:A,base_fish!G:G)</f>
        <v>0</v>
      </c>
      <c r="L172" s="28">
        <f t="shared" si="9"/>
        <v>70</v>
      </c>
      <c r="M172" s="28">
        <v>1</v>
      </c>
      <c r="N172" s="28">
        <v>0</v>
      </c>
    </row>
    <row r="173" spans="1:14" s="28" customFormat="1" x14ac:dyDescent="0.2">
      <c r="A173" s="26">
        <v>172</v>
      </c>
      <c r="B173" s="27">
        <v>34</v>
      </c>
      <c r="C173" s="26">
        <v>40</v>
      </c>
      <c r="D173" s="35"/>
      <c r="E173" s="28">
        <f>LOOKUP(use_fish!B173,base_fish!A:A,base_fish!C:C)+_xlfn.IFNA(INDEX(activity!F:F,MATCH(use_fish!C173,activity!A:A,0)),0)</f>
        <v>75</v>
      </c>
      <c r="F173" s="26">
        <f t="shared" si="8"/>
        <v>1.3333333333333334E-2</v>
      </c>
      <c r="G173" s="27" t="s">
        <v>81</v>
      </c>
      <c r="H173" s="26" t="str">
        <f>INDEX(base_fish!E:E,MATCH(use_fish!B173,base_fish!A:A,0))&amp;_xlfn.IFNA("+"&amp;INDEX(activity!G:G,MATCH(use_fish!C173,activity!A:A,0)),"")</f>
        <v>礼盒鱼+临时活动</v>
      </c>
      <c r="I173" s="28">
        <f>LOOKUP(use_fish!B173,base_fish!A:A,base_fish!F:F)+_xlfn.IFNA(INDEX(activity!F:F,MATCH(use_fish!C173,activity!A:A,0)),0)</f>
        <v>75</v>
      </c>
      <c r="J173" s="28">
        <v>1</v>
      </c>
      <c r="K173" s="28">
        <f>LOOKUP(use_fish!B173,base_fish!A:A,base_fish!G:G)</f>
        <v>0</v>
      </c>
      <c r="L173" s="28">
        <f t="shared" si="9"/>
        <v>75</v>
      </c>
      <c r="M173" s="28">
        <v>1</v>
      </c>
      <c r="N173" s="28">
        <v>0</v>
      </c>
    </row>
    <row r="174" spans="1:14" s="28" customFormat="1" x14ac:dyDescent="0.2">
      <c r="A174" s="26">
        <v>173</v>
      </c>
      <c r="B174" s="27">
        <v>34</v>
      </c>
      <c r="C174" s="26">
        <v>41</v>
      </c>
      <c r="D174" s="35"/>
      <c r="E174" s="28">
        <f>LOOKUP(use_fish!B174,base_fish!A:A,base_fish!C:C)+_xlfn.IFNA(INDEX(activity!F:F,MATCH(use_fish!C174,activity!A:A,0)),0)</f>
        <v>150</v>
      </c>
      <c r="F174" s="26">
        <f t="shared" si="8"/>
        <v>6.6666666666666671E-3</v>
      </c>
      <c r="G174" s="27" t="s">
        <v>81</v>
      </c>
      <c r="H174" s="26" t="str">
        <f>INDEX(base_fish!E:E,MATCH(use_fish!B174,base_fish!A:A,0))&amp;_xlfn.IFNA("+"&amp;INDEX(activity!G:G,MATCH(use_fish!C174,activity!A:A,0)),"")</f>
        <v>礼盒鱼+临时活动</v>
      </c>
      <c r="I174" s="28">
        <f>LOOKUP(use_fish!B174,base_fish!A:A,base_fish!F:F)+_xlfn.IFNA(INDEX(activity!F:F,MATCH(use_fish!C174,activity!A:A,0)),0)</f>
        <v>150</v>
      </c>
      <c r="J174" s="28">
        <v>1</v>
      </c>
      <c r="K174" s="28">
        <f>LOOKUP(use_fish!B174,base_fish!A:A,base_fish!G:G)</f>
        <v>0</v>
      </c>
      <c r="L174" s="28">
        <f t="shared" si="9"/>
        <v>150</v>
      </c>
      <c r="M174" s="28">
        <v>1</v>
      </c>
      <c r="N174" s="28">
        <v>0</v>
      </c>
    </row>
    <row r="175" spans="1:14" s="28" customFormat="1" x14ac:dyDescent="0.2">
      <c r="A175" s="26">
        <v>174</v>
      </c>
      <c r="B175" s="27">
        <v>34</v>
      </c>
      <c r="C175" s="26">
        <v>42</v>
      </c>
      <c r="D175" s="35"/>
      <c r="E175" s="28">
        <f>LOOKUP(use_fish!B175,base_fish!A:A,base_fish!C:C)+_xlfn.IFNA(INDEX(activity!F:F,MATCH(use_fish!C175,activity!A:A,0)),0)</f>
        <v>250</v>
      </c>
      <c r="F175" s="26">
        <f t="shared" si="8"/>
        <v>4.0000000000000001E-3</v>
      </c>
      <c r="G175" s="27" t="s">
        <v>81</v>
      </c>
      <c r="H175" s="26" t="str">
        <f>INDEX(base_fish!E:E,MATCH(use_fish!B175,base_fish!A:A,0))&amp;_xlfn.IFNA("+"&amp;INDEX(activity!G:G,MATCH(use_fish!C175,activity!A:A,0)),"")</f>
        <v>礼盒鱼+临时活动</v>
      </c>
      <c r="I175" s="28">
        <f>LOOKUP(use_fish!B175,base_fish!A:A,base_fish!F:F)+_xlfn.IFNA(INDEX(activity!F:F,MATCH(use_fish!C175,activity!A:A,0)),0)</f>
        <v>250</v>
      </c>
      <c r="J175" s="28">
        <v>1</v>
      </c>
      <c r="K175" s="28">
        <f>LOOKUP(use_fish!B175,base_fish!A:A,base_fish!G:G)</f>
        <v>0</v>
      </c>
      <c r="L175" s="28">
        <f t="shared" si="9"/>
        <v>250</v>
      </c>
      <c r="M175" s="28">
        <v>1</v>
      </c>
      <c r="N175" s="28">
        <v>0</v>
      </c>
    </row>
    <row r="176" spans="1:14" x14ac:dyDescent="0.2">
      <c r="A176" s="39">
        <v>175</v>
      </c>
      <c r="B176" s="36">
        <v>6</v>
      </c>
      <c r="C176" s="39">
        <v>47</v>
      </c>
      <c r="D176" s="40"/>
      <c r="E176" s="37">
        <f>LOOKUP(use_fish!B176,base_fish!A:A,base_fish!C:C)+_xlfn.IFNA(INDEX(activity!F:F,MATCH(use_fish!C176,activity!A:A,0)),0)</f>
        <v>30</v>
      </c>
      <c r="F176" s="39">
        <f t="shared" si="8"/>
        <v>3.3333333333333333E-2</v>
      </c>
      <c r="G176" s="36" t="s">
        <v>81</v>
      </c>
      <c r="H176" s="39" t="str">
        <f>INDEX(base_fish!E:E,MATCH(use_fish!B176,base_fish!A:A,0))&amp;_xlfn.IFNA("+"&amp;INDEX(activity!G:G,MATCH(use_fish!C176,activity!A:A,0)),"")</f>
        <v>蓝灯鱼+临时活动</v>
      </c>
      <c r="I176" s="37">
        <f>LOOKUP(use_fish!B176,base_fish!A:A,base_fish!F:F)+_xlfn.IFNA(INDEX(activity!F:F,MATCH(use_fish!C176,activity!A:A,0)),0)</f>
        <v>30</v>
      </c>
      <c r="J176" s="37">
        <v>1</v>
      </c>
      <c r="K176" s="37">
        <f>LOOKUP(use_fish!B176,base_fish!A:A,base_fish!G:G)</f>
        <v>0</v>
      </c>
      <c r="L176" s="37">
        <f t="shared" si="9"/>
        <v>30</v>
      </c>
      <c r="M176" s="37">
        <v>1</v>
      </c>
      <c r="N176" s="37">
        <v>0</v>
      </c>
    </row>
    <row r="177" spans="1:14" x14ac:dyDescent="0.2">
      <c r="A177" s="39">
        <v>176</v>
      </c>
      <c r="B177" s="36">
        <v>7</v>
      </c>
      <c r="C177" s="39">
        <v>47</v>
      </c>
      <c r="D177" s="40"/>
      <c r="E177" s="37">
        <f>LOOKUP(use_fish!B177,base_fish!A:A,base_fish!C:C)+_xlfn.IFNA(INDEX(activity!F:F,MATCH(use_fish!C177,activity!A:A,0)),0)</f>
        <v>40</v>
      </c>
      <c r="F177" s="39">
        <f t="shared" si="8"/>
        <v>2.5000000000000001E-2</v>
      </c>
      <c r="G177" s="36" t="s">
        <v>81</v>
      </c>
      <c r="H177" s="39" t="str">
        <f>INDEX(base_fish!E:E,MATCH(use_fish!B177,base_fish!A:A,0))&amp;_xlfn.IFNA("+"&amp;INDEX(activity!G:G,MATCH(use_fish!C177,activity!A:A,0)),"")</f>
        <v>红杉鱼+临时活动</v>
      </c>
      <c r="I177" s="37">
        <f>LOOKUP(use_fish!B177,base_fish!A:A,base_fish!F:F)+_xlfn.IFNA(INDEX(activity!F:F,MATCH(use_fish!C177,activity!A:A,0)),0)</f>
        <v>40</v>
      </c>
      <c r="J177" s="37">
        <v>1</v>
      </c>
      <c r="K177" s="37">
        <f>LOOKUP(use_fish!B177,base_fish!A:A,base_fish!G:G)</f>
        <v>0</v>
      </c>
      <c r="L177" s="37">
        <f t="shared" si="9"/>
        <v>40</v>
      </c>
      <c r="M177" s="37">
        <v>1</v>
      </c>
      <c r="N177" s="37">
        <v>0</v>
      </c>
    </row>
    <row r="178" spans="1:14" x14ac:dyDescent="0.2">
      <c r="A178" s="39">
        <v>177</v>
      </c>
      <c r="B178" s="36">
        <v>8</v>
      </c>
      <c r="C178" s="39">
        <v>47</v>
      </c>
      <c r="D178" s="40"/>
      <c r="E178" s="37">
        <f>LOOKUP(use_fish!B178,base_fish!A:A,base_fish!C:C)+_xlfn.IFNA(INDEX(activity!F:F,MATCH(use_fish!C178,activity!A:A,0)),0)</f>
        <v>50</v>
      </c>
      <c r="F178" s="39">
        <f t="shared" si="8"/>
        <v>0.02</v>
      </c>
      <c r="G178" s="36" t="s">
        <v>81</v>
      </c>
      <c r="H178" s="39" t="str">
        <f>INDEX(base_fish!E:E,MATCH(use_fish!B178,base_fish!A:A,0))&amp;_xlfn.IFNA("+"&amp;INDEX(activity!G:G,MATCH(use_fish!C178,activity!A:A,0)),"")</f>
        <v>海龟+临时活动</v>
      </c>
      <c r="I178" s="37">
        <f>LOOKUP(use_fish!B178,base_fish!A:A,base_fish!F:F)+_xlfn.IFNA(INDEX(activity!F:F,MATCH(use_fish!C178,activity!A:A,0)),0)</f>
        <v>50</v>
      </c>
      <c r="J178" s="37">
        <v>1</v>
      </c>
      <c r="K178" s="37">
        <f>LOOKUP(use_fish!B178,base_fish!A:A,base_fish!G:G)</f>
        <v>0</v>
      </c>
      <c r="L178" s="37">
        <f t="shared" si="9"/>
        <v>50</v>
      </c>
      <c r="M178" s="37">
        <v>1</v>
      </c>
      <c r="N178" s="37">
        <v>0</v>
      </c>
    </row>
    <row r="179" spans="1:14" x14ac:dyDescent="0.2">
      <c r="A179" s="39">
        <v>178</v>
      </c>
      <c r="B179" s="36">
        <v>9</v>
      </c>
      <c r="C179" s="39">
        <v>47</v>
      </c>
      <c r="D179" s="40"/>
      <c r="E179" s="37">
        <f>LOOKUP(use_fish!B179,base_fish!A:A,base_fish!C:C)+_xlfn.IFNA(INDEX(activity!F:F,MATCH(use_fish!C179,activity!A:A,0)),0)</f>
        <v>60</v>
      </c>
      <c r="F179" s="39">
        <f t="shared" si="8"/>
        <v>1.6666666666666666E-2</v>
      </c>
      <c r="G179" s="36" t="s">
        <v>81</v>
      </c>
      <c r="H179" s="39" t="str">
        <f>INDEX(base_fish!E:E,MATCH(use_fish!B179,base_fish!A:A,0))&amp;_xlfn.IFNA("+"&amp;INDEX(activity!G:G,MATCH(use_fish!C179,activity!A:A,0)),"")</f>
        <v>灯笼鱼+临时活动</v>
      </c>
      <c r="I179" s="37">
        <f>LOOKUP(use_fish!B179,base_fish!A:A,base_fish!F:F)+_xlfn.IFNA(INDEX(activity!F:F,MATCH(use_fish!C179,activity!A:A,0)),0)</f>
        <v>60</v>
      </c>
      <c r="J179" s="37">
        <v>1</v>
      </c>
      <c r="K179" s="37">
        <f>LOOKUP(use_fish!B179,base_fish!A:A,base_fish!G:G)</f>
        <v>0</v>
      </c>
      <c r="L179" s="37">
        <f t="shared" si="9"/>
        <v>60</v>
      </c>
      <c r="M179" s="37">
        <v>1</v>
      </c>
      <c r="N179" s="37">
        <v>0</v>
      </c>
    </row>
    <row r="180" spans="1:14" x14ac:dyDescent="0.2">
      <c r="A180" s="39">
        <v>179</v>
      </c>
      <c r="B180" s="36">
        <v>10</v>
      </c>
      <c r="C180" s="39">
        <v>47</v>
      </c>
      <c r="D180" s="40"/>
      <c r="E180" s="37">
        <f>LOOKUP(use_fish!B180,base_fish!A:A,base_fish!C:C)+_xlfn.IFNA(INDEX(activity!F:F,MATCH(use_fish!C180,activity!A:A,0)),0)</f>
        <v>70</v>
      </c>
      <c r="F180" s="39">
        <f t="shared" si="8"/>
        <v>1.4285714285714285E-2</v>
      </c>
      <c r="G180" s="36" t="s">
        <v>81</v>
      </c>
      <c r="H180" s="39" t="str">
        <f>INDEX(base_fish!E:E,MATCH(use_fish!B180,base_fish!A:A,0))&amp;_xlfn.IFNA("+"&amp;INDEX(activity!G:G,MATCH(use_fish!C180,activity!A:A,0)),"")</f>
        <v>魔鬼鱼+临时活动</v>
      </c>
      <c r="I180" s="37">
        <f>LOOKUP(use_fish!B180,base_fish!A:A,base_fish!F:F)+_xlfn.IFNA(INDEX(activity!F:F,MATCH(use_fish!C180,activity!A:A,0)),0)</f>
        <v>70</v>
      </c>
      <c r="J180" s="37">
        <v>1</v>
      </c>
      <c r="K180" s="37">
        <f>LOOKUP(use_fish!B180,base_fish!A:A,base_fish!G:G)</f>
        <v>0</v>
      </c>
      <c r="L180" s="37">
        <f t="shared" si="9"/>
        <v>70</v>
      </c>
      <c r="M180" s="37">
        <v>1</v>
      </c>
      <c r="N180" s="37">
        <v>0</v>
      </c>
    </row>
    <row r="181" spans="1:14" x14ac:dyDescent="0.2">
      <c r="A181" s="39">
        <v>180</v>
      </c>
      <c r="B181" s="36">
        <v>35</v>
      </c>
      <c r="C181" s="39">
        <v>44</v>
      </c>
      <c r="D181" s="40"/>
      <c r="E181" s="37">
        <f>LOOKUP(use_fish!B181,base_fish!A:A,base_fish!C:C)+_xlfn.IFNA(INDEX(activity!F:F,MATCH(use_fish!C181,activity!A:A,0)),0)</f>
        <v>150</v>
      </c>
      <c r="F181" s="39">
        <f t="shared" si="8"/>
        <v>6.6666666666666671E-3</v>
      </c>
      <c r="G181" s="36" t="s">
        <v>81</v>
      </c>
      <c r="H181" s="39" t="str">
        <f>INDEX(base_fish!E:E,MATCH(use_fish!B181,base_fish!A:A,0))&amp;_xlfn.IFNA("+"&amp;INDEX(activity!G:G,MATCH(use_fish!C181,activity!A:A,0)),"")</f>
        <v>小丑boss+临时活动</v>
      </c>
      <c r="I181" s="37">
        <f>LOOKUP(use_fish!B181,base_fish!A:A,base_fish!F:F)+_xlfn.IFNA(INDEX(activity!F:F,MATCH(use_fish!C181,activity!A:A,0)),0)</f>
        <v>150</v>
      </c>
      <c r="J181" s="37">
        <v>1</v>
      </c>
      <c r="K181" s="37">
        <f>LOOKUP(use_fish!B181,base_fish!A:A,base_fish!G:G)</f>
        <v>0</v>
      </c>
      <c r="L181" s="37">
        <f t="shared" si="9"/>
        <v>150</v>
      </c>
      <c r="M181" s="37">
        <v>1</v>
      </c>
      <c r="N181" s="37">
        <v>1</v>
      </c>
    </row>
    <row r="182" spans="1:14" x14ac:dyDescent="0.2">
      <c r="A182" s="39">
        <v>181</v>
      </c>
      <c r="B182" s="36">
        <v>35</v>
      </c>
      <c r="C182" s="39">
        <v>45</v>
      </c>
      <c r="D182" s="40"/>
      <c r="E182" s="37">
        <f>LOOKUP(use_fish!B182,base_fish!A:A,base_fish!C:C)+_xlfn.IFNA(INDEX(activity!F:F,MATCH(use_fish!C182,activity!A:A,0)),0)</f>
        <v>250</v>
      </c>
      <c r="F182" s="39">
        <f t="shared" si="8"/>
        <v>4.0000000000000001E-3</v>
      </c>
      <c r="G182" s="36" t="s">
        <v>81</v>
      </c>
      <c r="H182" s="39" t="str">
        <f>INDEX(base_fish!E:E,MATCH(use_fish!B182,base_fish!A:A,0))&amp;_xlfn.IFNA("+"&amp;INDEX(activity!G:G,MATCH(use_fish!C182,activity!A:A,0)),"")</f>
        <v>小丑boss+临时活动</v>
      </c>
      <c r="I182" s="37">
        <f>LOOKUP(use_fish!B182,base_fish!A:A,base_fish!F:F)+_xlfn.IFNA(INDEX(activity!F:F,MATCH(use_fish!C182,activity!A:A,0)),0)</f>
        <v>250</v>
      </c>
      <c r="J182" s="37">
        <v>1</v>
      </c>
      <c r="K182" s="37">
        <f>LOOKUP(use_fish!B182,base_fish!A:A,base_fish!G:G)</f>
        <v>0</v>
      </c>
      <c r="L182" s="37">
        <f t="shared" si="9"/>
        <v>250</v>
      </c>
      <c r="M182" s="37">
        <v>1</v>
      </c>
      <c r="N182" s="37">
        <v>1</v>
      </c>
    </row>
    <row r="183" spans="1:14" x14ac:dyDescent="0.2">
      <c r="A183" s="39">
        <v>182</v>
      </c>
      <c r="B183" s="36">
        <v>35</v>
      </c>
      <c r="C183" s="39">
        <v>46</v>
      </c>
      <c r="D183" s="40"/>
      <c r="E183" s="37">
        <f>LOOKUP(use_fish!B183,base_fish!A:A,base_fish!C:C)+_xlfn.IFNA(INDEX(activity!F:F,MATCH(use_fish!C183,activity!A:A,0)),0)</f>
        <v>350</v>
      </c>
      <c r="F183" s="39">
        <f t="shared" si="8"/>
        <v>2.8571428571428571E-3</v>
      </c>
      <c r="G183" s="36" t="s">
        <v>81</v>
      </c>
      <c r="H183" s="39" t="str">
        <f>INDEX(base_fish!E:E,MATCH(use_fish!B183,base_fish!A:A,0))&amp;_xlfn.IFNA("+"&amp;INDEX(activity!G:G,MATCH(use_fish!C183,activity!A:A,0)),"")</f>
        <v>小丑boss+临时活动</v>
      </c>
      <c r="I183" s="37">
        <f>LOOKUP(use_fish!B183,base_fish!A:A,base_fish!F:F)+_xlfn.IFNA(INDEX(activity!F:F,MATCH(use_fish!C183,activity!A:A,0)),0)</f>
        <v>350</v>
      </c>
      <c r="J183" s="37">
        <v>1</v>
      </c>
      <c r="K183" s="37">
        <f>LOOKUP(use_fish!B183,base_fish!A:A,base_fish!G:G)</f>
        <v>0</v>
      </c>
      <c r="L183" s="37">
        <f t="shared" si="9"/>
        <v>350</v>
      </c>
      <c r="M183" s="37">
        <v>1</v>
      </c>
      <c r="N183" s="37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52"/>
  <sheetViews>
    <sheetView topLeftCell="A25" workbookViewId="0">
      <selection activeCell="D56" sqref="D56"/>
    </sheetView>
  </sheetViews>
  <sheetFormatPr defaultColWidth="8.625" defaultRowHeight="14.25" x14ac:dyDescent="0.2"/>
  <cols>
    <col min="2" max="2" width="13" customWidth="1"/>
    <col min="3" max="3" width="29.375" customWidth="1"/>
    <col min="4" max="5" width="16.125" customWidth="1"/>
    <col min="6" max="7" width="15.125" customWidth="1"/>
    <col min="11" max="11" width="12.125" customWidth="1"/>
  </cols>
  <sheetData>
    <row r="1" spans="1:11" s="1" customFormat="1" ht="27" x14ac:dyDescent="0.2">
      <c r="A1" s="1" t="s">
        <v>82</v>
      </c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  <c r="I1" s="1" t="s">
        <v>89</v>
      </c>
      <c r="K1" s="1" t="s">
        <v>90</v>
      </c>
    </row>
    <row r="2" spans="1:11" x14ac:dyDescent="0.2">
      <c r="A2">
        <v>1</v>
      </c>
      <c r="B2">
        <v>1</v>
      </c>
      <c r="C2" t="s">
        <v>91</v>
      </c>
      <c r="D2" s="3">
        <v>0</v>
      </c>
      <c r="E2" s="3">
        <v>0</v>
      </c>
      <c r="F2">
        <v>63</v>
      </c>
      <c r="G2" t="str">
        <f t="shared" ref="G2:G21" si="0">LOOKUP(B2,H:H,I:I)</f>
        <v>免费子弹</v>
      </c>
      <c r="H2">
        <v>1</v>
      </c>
      <c r="I2" t="s">
        <v>92</v>
      </c>
      <c r="K2" t="s">
        <v>93</v>
      </c>
    </row>
    <row r="3" spans="1:11" x14ac:dyDescent="0.2">
      <c r="A3">
        <v>2</v>
      </c>
      <c r="B3">
        <v>2</v>
      </c>
      <c r="C3" t="s">
        <v>94</v>
      </c>
      <c r="D3" s="3">
        <v>0</v>
      </c>
      <c r="E3" s="3">
        <v>0</v>
      </c>
      <c r="F3">
        <v>63</v>
      </c>
      <c r="G3" t="str">
        <f t="shared" si="0"/>
        <v>威力提升</v>
      </c>
      <c r="H3">
        <v>2</v>
      </c>
      <c r="I3" t="s">
        <v>95</v>
      </c>
      <c r="K3" s="8">
        <v>0.1</v>
      </c>
    </row>
    <row r="4" spans="1:11" x14ac:dyDescent="0.2">
      <c r="A4">
        <v>3</v>
      </c>
      <c r="B4">
        <v>3</v>
      </c>
      <c r="C4" t="s">
        <v>94</v>
      </c>
      <c r="D4" s="3">
        <v>0</v>
      </c>
      <c r="E4" s="3">
        <v>0</v>
      </c>
      <c r="F4">
        <v>63</v>
      </c>
      <c r="G4" t="str">
        <f t="shared" si="0"/>
        <v>暴击时刻</v>
      </c>
      <c r="H4">
        <v>3</v>
      </c>
      <c r="I4" t="s">
        <v>96</v>
      </c>
    </row>
    <row r="5" spans="1:11" x14ac:dyDescent="0.2">
      <c r="A5">
        <v>4</v>
      </c>
      <c r="B5">
        <v>4</v>
      </c>
      <c r="C5" t="s">
        <v>97</v>
      </c>
      <c r="D5" s="4">
        <v>1</v>
      </c>
      <c r="E5" s="4">
        <v>0</v>
      </c>
      <c r="F5">
        <v>30</v>
      </c>
      <c r="G5" t="str">
        <f t="shared" si="0"/>
        <v>炸弹</v>
      </c>
      <c r="H5">
        <v>4</v>
      </c>
      <c r="I5" t="s">
        <v>98</v>
      </c>
    </row>
    <row r="6" spans="1:11" x14ac:dyDescent="0.2">
      <c r="A6">
        <v>5</v>
      </c>
      <c r="B6">
        <v>5</v>
      </c>
      <c r="C6" t="s">
        <v>99</v>
      </c>
      <c r="D6" s="4">
        <v>1</v>
      </c>
      <c r="E6" s="4">
        <v>0</v>
      </c>
      <c r="F6">
        <v>50</v>
      </c>
      <c r="G6" t="str">
        <f t="shared" si="0"/>
        <v>闪电</v>
      </c>
      <c r="H6">
        <v>5</v>
      </c>
      <c r="I6" t="s">
        <v>100</v>
      </c>
    </row>
    <row r="7" spans="1:11" x14ac:dyDescent="0.2">
      <c r="A7">
        <v>6</v>
      </c>
      <c r="B7">
        <v>4</v>
      </c>
      <c r="C7" t="s">
        <v>101</v>
      </c>
      <c r="D7" s="4">
        <v>0</v>
      </c>
      <c r="E7" s="4">
        <v>0</v>
      </c>
      <c r="F7">
        <v>20</v>
      </c>
      <c r="G7" t="str">
        <f t="shared" si="0"/>
        <v>炸弹</v>
      </c>
      <c r="H7">
        <v>6</v>
      </c>
      <c r="I7" t="s">
        <v>102</v>
      </c>
    </row>
    <row r="8" spans="1:11" x14ac:dyDescent="0.2">
      <c r="A8">
        <v>7</v>
      </c>
      <c r="B8">
        <v>1</v>
      </c>
      <c r="C8" t="s">
        <v>99</v>
      </c>
      <c r="D8" s="4">
        <v>0</v>
      </c>
      <c r="E8" s="4">
        <v>0</v>
      </c>
      <c r="F8">
        <v>50</v>
      </c>
      <c r="G8" t="str">
        <f t="shared" si="0"/>
        <v>免费子弹</v>
      </c>
      <c r="H8">
        <v>7</v>
      </c>
      <c r="I8" t="s">
        <v>103</v>
      </c>
    </row>
    <row r="9" spans="1:11" x14ac:dyDescent="0.2">
      <c r="A9">
        <v>8</v>
      </c>
      <c r="B9">
        <v>4</v>
      </c>
      <c r="C9" t="s">
        <v>91</v>
      </c>
      <c r="D9" s="4">
        <v>0</v>
      </c>
      <c r="E9" s="4">
        <v>0</v>
      </c>
      <c r="F9">
        <v>63</v>
      </c>
      <c r="G9" t="str">
        <f t="shared" si="0"/>
        <v>炸弹</v>
      </c>
      <c r="H9">
        <v>8</v>
      </c>
      <c r="I9" t="s">
        <v>104</v>
      </c>
    </row>
    <row r="10" spans="1:11" x14ac:dyDescent="0.2">
      <c r="A10">
        <v>9</v>
      </c>
      <c r="B10">
        <v>5</v>
      </c>
      <c r="C10" t="s">
        <v>105</v>
      </c>
      <c r="D10" s="4">
        <v>0</v>
      </c>
      <c r="E10" s="4">
        <v>0</v>
      </c>
      <c r="F10">
        <v>63</v>
      </c>
      <c r="G10" t="str">
        <f t="shared" si="0"/>
        <v>闪电</v>
      </c>
      <c r="H10">
        <v>9</v>
      </c>
      <c r="I10" t="s">
        <v>106</v>
      </c>
    </row>
    <row r="11" spans="1:11" x14ac:dyDescent="0.2">
      <c r="A11">
        <v>10</v>
      </c>
      <c r="B11">
        <v>5</v>
      </c>
      <c r="C11" t="s">
        <v>99</v>
      </c>
      <c r="D11" s="4">
        <v>0</v>
      </c>
      <c r="E11" s="4">
        <v>0</v>
      </c>
      <c r="F11">
        <v>50</v>
      </c>
      <c r="G11" t="str">
        <f t="shared" si="0"/>
        <v>闪电</v>
      </c>
      <c r="H11">
        <v>10</v>
      </c>
      <c r="I11" t="s">
        <v>107</v>
      </c>
    </row>
    <row r="12" spans="1:11" x14ac:dyDescent="0.2">
      <c r="A12">
        <v>11</v>
      </c>
      <c r="B12">
        <v>7</v>
      </c>
      <c r="C12" t="s">
        <v>108</v>
      </c>
      <c r="D12" s="4">
        <v>1</v>
      </c>
      <c r="E12" s="4">
        <v>1</v>
      </c>
      <c r="F12">
        <v>0</v>
      </c>
      <c r="G12" t="str">
        <f t="shared" si="0"/>
        <v>锁定卡</v>
      </c>
      <c r="H12">
        <v>11</v>
      </c>
      <c r="I12" t="s">
        <v>109</v>
      </c>
    </row>
    <row r="13" spans="1:11" x14ac:dyDescent="0.2">
      <c r="A13">
        <v>12</v>
      </c>
      <c r="B13">
        <v>7</v>
      </c>
      <c r="C13" t="s">
        <v>110</v>
      </c>
      <c r="D13" s="4">
        <v>0</v>
      </c>
      <c r="E13" s="4">
        <v>1</v>
      </c>
      <c r="F13">
        <v>0</v>
      </c>
      <c r="G13" t="str">
        <f t="shared" si="0"/>
        <v>锁定卡</v>
      </c>
      <c r="H13">
        <v>17</v>
      </c>
      <c r="I13" t="s">
        <v>111</v>
      </c>
    </row>
    <row r="14" spans="1:11" x14ac:dyDescent="0.2">
      <c r="A14">
        <v>13</v>
      </c>
      <c r="B14">
        <v>8</v>
      </c>
      <c r="C14" t="s">
        <v>108</v>
      </c>
      <c r="D14" s="4">
        <v>1</v>
      </c>
      <c r="E14" s="4">
        <v>1</v>
      </c>
      <c r="F14">
        <v>0</v>
      </c>
      <c r="G14" t="str">
        <f t="shared" si="0"/>
        <v>冰冻卡</v>
      </c>
      <c r="H14">
        <v>18</v>
      </c>
      <c r="I14" t="s">
        <v>112</v>
      </c>
    </row>
    <row r="15" spans="1:11" x14ac:dyDescent="0.2">
      <c r="A15">
        <v>14</v>
      </c>
      <c r="B15">
        <v>8</v>
      </c>
      <c r="C15" t="s">
        <v>108</v>
      </c>
      <c r="D15" s="4">
        <v>0</v>
      </c>
      <c r="E15" s="4">
        <v>1</v>
      </c>
      <c r="F15">
        <v>0</v>
      </c>
      <c r="G15" t="str">
        <f t="shared" si="0"/>
        <v>冰冻卡</v>
      </c>
      <c r="H15">
        <v>19</v>
      </c>
      <c r="I15" t="s">
        <v>113</v>
      </c>
    </row>
    <row r="16" spans="1:11" x14ac:dyDescent="0.2">
      <c r="A16">
        <v>15</v>
      </c>
      <c r="B16">
        <v>9</v>
      </c>
      <c r="C16" t="s">
        <v>115</v>
      </c>
      <c r="D16" s="4">
        <v>1</v>
      </c>
      <c r="E16" s="4">
        <v>1</v>
      </c>
      <c r="F16">
        <v>1</v>
      </c>
      <c r="G16" t="str">
        <f t="shared" si="0"/>
        <v>临时活动</v>
      </c>
      <c r="H16">
        <v>26</v>
      </c>
      <c r="I16" t="s">
        <v>116</v>
      </c>
      <c r="K16" t="s">
        <v>350</v>
      </c>
    </row>
    <row r="17" spans="1:11" x14ac:dyDescent="0.2">
      <c r="A17">
        <v>16</v>
      </c>
      <c r="B17">
        <v>9</v>
      </c>
      <c r="C17" t="s">
        <v>114</v>
      </c>
      <c r="D17" s="4">
        <v>0</v>
      </c>
      <c r="E17" s="4">
        <v>1</v>
      </c>
      <c r="F17">
        <v>1</v>
      </c>
      <c r="G17" t="str">
        <f t="shared" si="0"/>
        <v>临时活动</v>
      </c>
      <c r="H17">
        <v>27</v>
      </c>
      <c r="I17" t="s">
        <v>117</v>
      </c>
      <c r="K17" t="s">
        <v>351</v>
      </c>
    </row>
    <row r="18" spans="1:11" x14ac:dyDescent="0.2">
      <c r="A18">
        <v>17</v>
      </c>
      <c r="B18">
        <v>10</v>
      </c>
      <c r="C18" s="7" t="s">
        <v>118</v>
      </c>
      <c r="D18" s="4">
        <v>0</v>
      </c>
      <c r="E18" s="4">
        <v>0</v>
      </c>
      <c r="F18">
        <v>80</v>
      </c>
      <c r="G18" t="str">
        <f t="shared" si="0"/>
        <v>贝壳</v>
      </c>
      <c r="H18">
        <v>48</v>
      </c>
      <c r="I18" t="s">
        <v>116</v>
      </c>
      <c r="K18" t="s">
        <v>352</v>
      </c>
    </row>
    <row r="19" spans="1:11" x14ac:dyDescent="0.2">
      <c r="A19">
        <v>18</v>
      </c>
      <c r="B19">
        <v>18</v>
      </c>
      <c r="C19" t="s">
        <v>119</v>
      </c>
      <c r="D19" s="4">
        <v>0</v>
      </c>
      <c r="E19" s="4">
        <v>0</v>
      </c>
      <c r="F19">
        <v>63</v>
      </c>
      <c r="G19" t="str">
        <f t="shared" si="0"/>
        <v>穿透钢弹</v>
      </c>
      <c r="H19">
        <v>49</v>
      </c>
      <c r="I19" t="s">
        <v>117</v>
      </c>
      <c r="K19" t="s">
        <v>353</v>
      </c>
    </row>
    <row r="20" spans="1:11" x14ac:dyDescent="0.2">
      <c r="A20">
        <v>19</v>
      </c>
      <c r="B20">
        <v>17</v>
      </c>
      <c r="C20" t="s">
        <v>120</v>
      </c>
      <c r="D20" s="4">
        <v>1</v>
      </c>
      <c r="E20" s="4">
        <v>0</v>
      </c>
      <c r="F20">
        <v>150</v>
      </c>
      <c r="G20" t="str">
        <f t="shared" si="0"/>
        <v>钻头弹</v>
      </c>
      <c r="H20">
        <v>50</v>
      </c>
      <c r="I20" t="s">
        <v>116</v>
      </c>
      <c r="K20" t="s">
        <v>354</v>
      </c>
    </row>
    <row r="21" spans="1:11" x14ac:dyDescent="0.2">
      <c r="A21">
        <v>20</v>
      </c>
      <c r="B21">
        <v>19</v>
      </c>
      <c r="C21" t="s">
        <v>110</v>
      </c>
      <c r="D21" s="4">
        <v>1</v>
      </c>
      <c r="E21" s="4">
        <v>1</v>
      </c>
      <c r="F21">
        <v>0</v>
      </c>
      <c r="G21" t="str">
        <f t="shared" si="0"/>
        <v>神灯</v>
      </c>
      <c r="H21">
        <v>51</v>
      </c>
      <c r="I21" t="s">
        <v>117</v>
      </c>
      <c r="K21" t="s">
        <v>355</v>
      </c>
    </row>
    <row r="22" spans="1:11" x14ac:dyDescent="0.2">
      <c r="A22">
        <v>21</v>
      </c>
      <c r="B22">
        <v>20</v>
      </c>
      <c r="C22" s="9" t="s">
        <v>121</v>
      </c>
      <c r="D22" s="4">
        <v>0</v>
      </c>
      <c r="E22" s="4">
        <v>0</v>
      </c>
      <c r="F22">
        <v>25</v>
      </c>
      <c r="G22" t="s">
        <v>74</v>
      </c>
    </row>
    <row r="23" spans="1:11" x14ac:dyDescent="0.2">
      <c r="A23">
        <v>22</v>
      </c>
      <c r="B23">
        <v>20</v>
      </c>
      <c r="C23" s="9" t="s">
        <v>122</v>
      </c>
      <c r="D23" s="4">
        <v>0</v>
      </c>
      <c r="E23" s="4">
        <v>0</v>
      </c>
      <c r="F23">
        <v>125</v>
      </c>
      <c r="G23" t="s">
        <v>123</v>
      </c>
    </row>
    <row r="24" spans="1:11" x14ac:dyDescent="0.2">
      <c r="A24">
        <v>23</v>
      </c>
      <c r="B24">
        <v>20</v>
      </c>
      <c r="C24" s="9" t="s">
        <v>124</v>
      </c>
      <c r="D24" s="4">
        <v>0</v>
      </c>
      <c r="E24" s="4">
        <v>0</v>
      </c>
      <c r="F24">
        <v>225</v>
      </c>
      <c r="G24" t="s">
        <v>123</v>
      </c>
    </row>
    <row r="25" spans="1:11" x14ac:dyDescent="0.2">
      <c r="A25">
        <v>24</v>
      </c>
      <c r="B25">
        <v>20</v>
      </c>
      <c r="C25" s="9" t="s">
        <v>125</v>
      </c>
      <c r="D25" s="4">
        <v>0</v>
      </c>
      <c r="E25" s="4">
        <v>0</v>
      </c>
      <c r="F25">
        <v>375</v>
      </c>
      <c r="G25" t="s">
        <v>126</v>
      </c>
    </row>
    <row r="26" spans="1:11" x14ac:dyDescent="0.2">
      <c r="A26" s="15">
        <v>25</v>
      </c>
      <c r="B26" s="15">
        <v>26</v>
      </c>
      <c r="C26" s="15" t="s">
        <v>127</v>
      </c>
      <c r="D26" s="16">
        <v>1</v>
      </c>
      <c r="E26" s="16">
        <v>1</v>
      </c>
      <c r="F26" s="15">
        <v>200</v>
      </c>
      <c r="G26" s="15" t="s">
        <v>128</v>
      </c>
    </row>
    <row r="27" spans="1:11" x14ac:dyDescent="0.2">
      <c r="A27" s="15">
        <v>26</v>
      </c>
      <c r="B27" s="15">
        <v>27</v>
      </c>
      <c r="C27" s="15" t="s">
        <v>129</v>
      </c>
      <c r="D27" s="16">
        <v>1</v>
      </c>
      <c r="E27" s="16">
        <v>1</v>
      </c>
      <c r="F27" s="15">
        <v>500</v>
      </c>
      <c r="G27" s="15" t="s">
        <v>130</v>
      </c>
    </row>
    <row r="28" spans="1:11" x14ac:dyDescent="0.2">
      <c r="A28">
        <v>27</v>
      </c>
      <c r="B28" s="10">
        <v>9</v>
      </c>
      <c r="C28" s="10" t="s">
        <v>131</v>
      </c>
      <c r="D28" s="11">
        <v>0</v>
      </c>
      <c r="E28" s="11">
        <v>1</v>
      </c>
      <c r="F28" s="10">
        <v>75</v>
      </c>
      <c r="G28" s="10" t="s">
        <v>132</v>
      </c>
    </row>
    <row r="29" spans="1:11" x14ac:dyDescent="0.2">
      <c r="A29">
        <v>28</v>
      </c>
      <c r="B29" s="10">
        <v>9</v>
      </c>
      <c r="C29" s="10" t="s">
        <v>133</v>
      </c>
      <c r="D29" s="11">
        <v>0</v>
      </c>
      <c r="E29" s="11">
        <v>1</v>
      </c>
      <c r="F29" s="10">
        <v>150</v>
      </c>
      <c r="G29" s="10" t="s">
        <v>132</v>
      </c>
    </row>
    <row r="30" spans="1:11" x14ac:dyDescent="0.2">
      <c r="A30">
        <v>29</v>
      </c>
      <c r="B30" s="10">
        <v>9</v>
      </c>
      <c r="C30" s="10" t="s">
        <v>134</v>
      </c>
      <c r="D30" s="11">
        <v>0</v>
      </c>
      <c r="E30" s="11">
        <v>1</v>
      </c>
      <c r="F30" s="10">
        <v>250</v>
      </c>
      <c r="G30" s="10" t="s">
        <v>132</v>
      </c>
    </row>
    <row r="31" spans="1:11" x14ac:dyDescent="0.2">
      <c r="A31">
        <v>30</v>
      </c>
      <c r="B31" s="10">
        <v>9</v>
      </c>
      <c r="C31" s="10" t="s">
        <v>135</v>
      </c>
      <c r="D31" s="11">
        <v>1</v>
      </c>
      <c r="E31" s="11">
        <v>1</v>
      </c>
      <c r="F31" s="10">
        <v>5</v>
      </c>
      <c r="G31" s="10" t="s">
        <v>132</v>
      </c>
    </row>
    <row r="32" spans="1:11" x14ac:dyDescent="0.2">
      <c r="A32" s="15">
        <v>31</v>
      </c>
      <c r="B32" s="15">
        <v>48</v>
      </c>
      <c r="C32" s="15" t="s">
        <v>356</v>
      </c>
      <c r="D32" s="17">
        <v>1</v>
      </c>
      <c r="E32" s="17">
        <v>1</v>
      </c>
      <c r="F32" s="15"/>
      <c r="G32" s="15" t="s">
        <v>128</v>
      </c>
    </row>
    <row r="33" spans="1:7" x14ac:dyDescent="0.2">
      <c r="A33" s="15">
        <v>32</v>
      </c>
      <c r="B33" s="15">
        <v>49</v>
      </c>
      <c r="C33" s="15" t="s">
        <v>357</v>
      </c>
      <c r="D33" s="17">
        <v>1</v>
      </c>
      <c r="E33" s="17">
        <v>1</v>
      </c>
      <c r="F33" s="15"/>
      <c r="G33" s="15" t="s">
        <v>130</v>
      </c>
    </row>
    <row r="34" spans="1:7" x14ac:dyDescent="0.2">
      <c r="A34" s="15">
        <v>33</v>
      </c>
      <c r="B34" s="15">
        <v>50</v>
      </c>
      <c r="C34" s="15" t="s">
        <v>356</v>
      </c>
      <c r="D34" s="17">
        <v>1</v>
      </c>
      <c r="E34" s="17">
        <v>1</v>
      </c>
      <c r="F34" s="15"/>
      <c r="G34" s="15" t="s">
        <v>128</v>
      </c>
    </row>
    <row r="35" spans="1:7" x14ac:dyDescent="0.2">
      <c r="A35" s="15">
        <v>34</v>
      </c>
      <c r="B35" s="15">
        <v>51</v>
      </c>
      <c r="C35" s="15" t="s">
        <v>358</v>
      </c>
      <c r="D35" s="17">
        <v>1</v>
      </c>
      <c r="E35" s="17">
        <v>1</v>
      </c>
      <c r="F35" s="15"/>
      <c r="G35" s="15" t="s">
        <v>130</v>
      </c>
    </row>
    <row r="36" spans="1:7" s="15" customFormat="1" x14ac:dyDescent="0.2">
      <c r="A36" s="15">
        <v>35</v>
      </c>
      <c r="B36" s="10">
        <v>9</v>
      </c>
      <c r="C36" s="10" t="s">
        <v>360</v>
      </c>
      <c r="D36" s="11">
        <v>0</v>
      </c>
      <c r="E36" s="11">
        <v>1</v>
      </c>
      <c r="F36" s="10">
        <v>75</v>
      </c>
      <c r="G36" s="10" t="s">
        <v>132</v>
      </c>
    </row>
    <row r="37" spans="1:7" x14ac:dyDescent="0.2">
      <c r="A37" s="15">
        <v>36</v>
      </c>
      <c r="B37" s="10">
        <v>9</v>
      </c>
      <c r="C37" s="10" t="s">
        <v>361</v>
      </c>
      <c r="D37" s="11">
        <v>0</v>
      </c>
      <c r="E37" s="11">
        <v>1</v>
      </c>
      <c r="F37" s="10">
        <v>150</v>
      </c>
      <c r="G37" s="10" t="s">
        <v>132</v>
      </c>
    </row>
    <row r="38" spans="1:7" x14ac:dyDescent="0.2">
      <c r="A38" s="15">
        <v>37</v>
      </c>
      <c r="B38" s="10">
        <v>9</v>
      </c>
      <c r="C38" s="10" t="s">
        <v>362</v>
      </c>
      <c r="D38" s="11">
        <v>0</v>
      </c>
      <c r="E38" s="11">
        <v>1</v>
      </c>
      <c r="F38" s="10">
        <v>250</v>
      </c>
      <c r="G38" s="10" t="s">
        <v>132</v>
      </c>
    </row>
    <row r="39" spans="1:7" x14ac:dyDescent="0.2">
      <c r="A39" s="15">
        <v>38</v>
      </c>
      <c r="B39" s="10">
        <v>9</v>
      </c>
      <c r="C39" s="10" t="s">
        <v>363</v>
      </c>
      <c r="D39" s="11">
        <v>1</v>
      </c>
      <c r="E39" s="11">
        <v>1</v>
      </c>
      <c r="F39" s="10">
        <v>10</v>
      </c>
      <c r="G39" s="10" t="s">
        <v>132</v>
      </c>
    </row>
    <row r="40" spans="1:7" s="24" customFormat="1" x14ac:dyDescent="0.2">
      <c r="A40" s="24">
        <v>39</v>
      </c>
      <c r="B40" s="24">
        <v>9</v>
      </c>
      <c r="C40" s="24" t="s">
        <v>376</v>
      </c>
      <c r="D40" s="25">
        <v>1</v>
      </c>
      <c r="E40" s="25">
        <v>1</v>
      </c>
      <c r="F40" s="24">
        <v>75</v>
      </c>
      <c r="G40" s="24" t="s">
        <v>375</v>
      </c>
    </row>
    <row r="41" spans="1:7" s="28" customFormat="1" x14ac:dyDescent="0.2">
      <c r="A41" s="28">
        <v>40</v>
      </c>
      <c r="B41" s="28">
        <v>9</v>
      </c>
      <c r="C41" s="28" t="s">
        <v>378</v>
      </c>
      <c r="D41" s="30">
        <v>0</v>
      </c>
      <c r="E41" s="30">
        <v>1</v>
      </c>
      <c r="F41" s="28">
        <v>75</v>
      </c>
      <c r="G41" s="28" t="s">
        <v>132</v>
      </c>
    </row>
    <row r="42" spans="1:7" s="28" customFormat="1" x14ac:dyDescent="0.2">
      <c r="A42" s="28">
        <v>41</v>
      </c>
      <c r="B42" s="28">
        <v>9</v>
      </c>
      <c r="C42" s="28" t="s">
        <v>379</v>
      </c>
      <c r="D42" s="30">
        <v>0</v>
      </c>
      <c r="E42" s="30">
        <v>1</v>
      </c>
      <c r="F42" s="28">
        <v>150</v>
      </c>
      <c r="G42" s="28" t="s">
        <v>132</v>
      </c>
    </row>
    <row r="43" spans="1:7" s="28" customFormat="1" x14ac:dyDescent="0.2">
      <c r="A43" s="28">
        <v>42</v>
      </c>
      <c r="B43" s="28">
        <v>9</v>
      </c>
      <c r="C43" s="28" t="s">
        <v>380</v>
      </c>
      <c r="D43" s="30">
        <v>0</v>
      </c>
      <c r="E43" s="30">
        <v>1</v>
      </c>
      <c r="F43" s="28">
        <v>250</v>
      </c>
      <c r="G43" s="28" t="s">
        <v>132</v>
      </c>
    </row>
    <row r="44" spans="1:7" s="28" customFormat="1" x14ac:dyDescent="0.2">
      <c r="A44" s="28">
        <v>43</v>
      </c>
      <c r="B44" s="28">
        <v>9</v>
      </c>
      <c r="C44" s="28" t="s">
        <v>381</v>
      </c>
      <c r="D44" s="30">
        <v>1</v>
      </c>
      <c r="E44" s="30">
        <v>1</v>
      </c>
      <c r="F44" s="28">
        <v>10</v>
      </c>
      <c r="G44" s="28" t="s">
        <v>132</v>
      </c>
    </row>
    <row r="45" spans="1:7" x14ac:dyDescent="0.2">
      <c r="A45" s="37">
        <v>44</v>
      </c>
      <c r="B45" s="37">
        <v>9</v>
      </c>
      <c r="C45" s="37" t="s">
        <v>406</v>
      </c>
      <c r="D45" s="38">
        <v>0</v>
      </c>
      <c r="E45" s="38">
        <v>1</v>
      </c>
      <c r="F45" s="37">
        <v>150</v>
      </c>
      <c r="G45" s="37" t="s">
        <v>132</v>
      </c>
    </row>
    <row r="46" spans="1:7" x14ac:dyDescent="0.2">
      <c r="A46" s="37">
        <v>45</v>
      </c>
      <c r="B46" s="37">
        <v>9</v>
      </c>
      <c r="C46" s="37" t="s">
        <v>407</v>
      </c>
      <c r="D46" s="38">
        <v>0</v>
      </c>
      <c r="E46" s="38">
        <v>1</v>
      </c>
      <c r="F46" s="37">
        <v>250</v>
      </c>
      <c r="G46" s="37" t="s">
        <v>132</v>
      </c>
    </row>
    <row r="47" spans="1:7" x14ac:dyDescent="0.2">
      <c r="A47" s="37">
        <v>46</v>
      </c>
      <c r="B47" s="37">
        <v>9</v>
      </c>
      <c r="C47" s="37" t="s">
        <v>408</v>
      </c>
      <c r="D47" s="38">
        <v>0</v>
      </c>
      <c r="E47" s="38">
        <v>1</v>
      </c>
      <c r="F47" s="37">
        <v>350</v>
      </c>
      <c r="G47" s="37" t="s">
        <v>132</v>
      </c>
    </row>
    <row r="48" spans="1:7" x14ac:dyDescent="0.2">
      <c r="A48" s="37">
        <v>47</v>
      </c>
      <c r="B48" s="37">
        <v>9</v>
      </c>
      <c r="C48" s="37" t="s">
        <v>405</v>
      </c>
      <c r="D48" s="38">
        <v>1</v>
      </c>
      <c r="E48" s="38">
        <v>1</v>
      </c>
      <c r="F48" s="37">
        <v>10</v>
      </c>
      <c r="G48" s="37" t="s">
        <v>132</v>
      </c>
    </row>
    <row r="49" spans="1:7" x14ac:dyDescent="0.2">
      <c r="A49" s="42">
        <v>48</v>
      </c>
      <c r="B49" s="42">
        <v>9</v>
      </c>
      <c r="C49" s="42" t="s">
        <v>400</v>
      </c>
      <c r="D49" s="4">
        <v>1</v>
      </c>
      <c r="E49" s="4">
        <v>1</v>
      </c>
      <c r="F49" s="42">
        <v>150</v>
      </c>
      <c r="G49" s="42" t="s">
        <v>132</v>
      </c>
    </row>
    <row r="50" spans="1:7" x14ac:dyDescent="0.2">
      <c r="A50" s="42">
        <v>49</v>
      </c>
      <c r="B50" s="42">
        <v>9</v>
      </c>
      <c r="C50" s="42" t="s">
        <v>401</v>
      </c>
      <c r="D50" s="4">
        <v>1</v>
      </c>
      <c r="E50" s="4">
        <v>1</v>
      </c>
      <c r="F50" s="42">
        <v>250</v>
      </c>
      <c r="G50" s="42" t="s">
        <v>132</v>
      </c>
    </row>
    <row r="51" spans="1:7" x14ac:dyDescent="0.2">
      <c r="A51" s="42">
        <v>50</v>
      </c>
      <c r="B51" s="42">
        <v>9</v>
      </c>
      <c r="C51" s="42" t="s">
        <v>402</v>
      </c>
      <c r="D51" s="4">
        <v>1</v>
      </c>
      <c r="E51" s="4">
        <v>1</v>
      </c>
      <c r="F51" s="42">
        <v>350</v>
      </c>
      <c r="G51" s="42" t="s">
        <v>132</v>
      </c>
    </row>
    <row r="52" spans="1:7" x14ac:dyDescent="0.2">
      <c r="A52" s="42">
        <v>51</v>
      </c>
      <c r="B52" s="42">
        <v>9</v>
      </c>
      <c r="C52" s="42" t="s">
        <v>403</v>
      </c>
      <c r="D52" s="4">
        <v>1</v>
      </c>
      <c r="E52" s="43">
        <v>1</v>
      </c>
      <c r="F52" s="42">
        <v>10</v>
      </c>
      <c r="G52" s="42" t="s">
        <v>132</v>
      </c>
    </row>
  </sheetData>
  <phoneticPr fontId="1" type="noConversion"/>
  <pageMargins left="0.7" right="0.7" top="0.75" bottom="0.75" header="0.3" footer="0.3"/>
  <pageSetup paperSize="9" orientation="portrait" horizont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D18"/>
  <sheetViews>
    <sheetView workbookViewId="0">
      <selection activeCell="J15" sqref="J15"/>
    </sheetView>
  </sheetViews>
  <sheetFormatPr defaultColWidth="8.625" defaultRowHeight="14.25" x14ac:dyDescent="0.2"/>
  <cols>
    <col min="2" max="2" width="13" customWidth="1"/>
    <col min="3" max="3" width="11.375" customWidth="1"/>
    <col min="4" max="4" width="15.125" customWidth="1"/>
  </cols>
  <sheetData>
    <row r="1" spans="1:4" s="1" customFormat="1" ht="13.5" x14ac:dyDescent="0.2">
      <c r="A1" s="1" t="s">
        <v>77</v>
      </c>
      <c r="B1" s="1" t="s">
        <v>78</v>
      </c>
      <c r="C1" s="1" t="s">
        <v>79</v>
      </c>
      <c r="D1" s="1" t="s">
        <v>80</v>
      </c>
    </row>
    <row r="2" spans="1:4" x14ac:dyDescent="0.2">
      <c r="A2">
        <v>1</v>
      </c>
      <c r="B2">
        <v>450</v>
      </c>
      <c r="C2">
        <v>1</v>
      </c>
      <c r="D2">
        <v>500000</v>
      </c>
    </row>
    <row r="3" spans="1:4" x14ac:dyDescent="0.2">
      <c r="A3">
        <v>2</v>
      </c>
      <c r="B3">
        <v>450</v>
      </c>
      <c r="C3">
        <v>1</v>
      </c>
      <c r="D3">
        <v>5000000</v>
      </c>
    </row>
    <row r="4" spans="1:4" x14ac:dyDescent="0.2">
      <c r="A4">
        <v>3</v>
      </c>
      <c r="B4">
        <v>450</v>
      </c>
      <c r="C4">
        <v>1</v>
      </c>
      <c r="D4">
        <v>50000000</v>
      </c>
    </row>
    <row r="18" spans="3:3" x14ac:dyDescent="0.2">
      <c r="C18" s="7"/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G37"/>
  <sheetViews>
    <sheetView workbookViewId="0">
      <pane ySplit="1" topLeftCell="A14" activePane="bottomLeft" state="frozen"/>
      <selection pane="bottomLeft" activeCell="F39" sqref="F39"/>
    </sheetView>
  </sheetViews>
  <sheetFormatPr defaultColWidth="8.625" defaultRowHeight="14.25" x14ac:dyDescent="0.2"/>
  <cols>
    <col min="1" max="1" width="17.625" style="3" customWidth="1"/>
    <col min="2" max="2" width="20.375" style="3" customWidth="1"/>
    <col min="3" max="3" width="11" style="3" customWidth="1"/>
    <col min="4" max="4" width="8.625" style="3"/>
    <col min="5" max="5" width="11.625" style="3" bestFit="1" customWidth="1"/>
    <col min="6" max="6" width="15.5" style="3" customWidth="1"/>
    <col min="7" max="16384" width="8.625" style="3"/>
  </cols>
  <sheetData>
    <row r="1" spans="1:7" s="1" customFormat="1" ht="40.5" x14ac:dyDescent="0.2">
      <c r="A1" s="1" t="s">
        <v>34</v>
      </c>
      <c r="B1" s="1" t="s">
        <v>35</v>
      </c>
      <c r="C1" s="1" t="s">
        <v>36</v>
      </c>
      <c r="D1" s="1" t="s">
        <v>38</v>
      </c>
      <c r="E1" s="1" t="s">
        <v>39</v>
      </c>
      <c r="F1" s="1" t="s">
        <v>40</v>
      </c>
      <c r="G1" s="5" t="s">
        <v>41</v>
      </c>
    </row>
    <row r="2" spans="1:7" x14ac:dyDescent="0.2">
      <c r="A2" s="3">
        <v>1</v>
      </c>
      <c r="B2" s="3">
        <v>1</v>
      </c>
      <c r="C2" s="3">
        <v>1</v>
      </c>
      <c r="D2" s="3">
        <f>IF(C2,1/C2,0)</f>
        <v>1</v>
      </c>
      <c r="E2" s="6" t="s">
        <v>42</v>
      </c>
      <c r="F2" s="3">
        <f>C2</f>
        <v>1</v>
      </c>
      <c r="G2" s="3">
        <v>0</v>
      </c>
    </row>
    <row r="3" spans="1:7" x14ac:dyDescent="0.2">
      <c r="A3" s="3">
        <v>2</v>
      </c>
      <c r="B3" s="3">
        <v>1</v>
      </c>
      <c r="C3" s="3">
        <v>2</v>
      </c>
      <c r="D3" s="3">
        <f t="shared" ref="D3:D28" si="0">IF(C3,1/C3,0)</f>
        <v>0.5</v>
      </c>
      <c r="E3" s="6" t="s">
        <v>43</v>
      </c>
      <c r="F3" s="3">
        <f t="shared" ref="F3:F28" si="1">C3</f>
        <v>2</v>
      </c>
      <c r="G3" s="3">
        <v>0</v>
      </c>
    </row>
    <row r="4" spans="1:7" x14ac:dyDescent="0.2">
      <c r="A4" s="3">
        <v>3</v>
      </c>
      <c r="B4" s="3">
        <v>1</v>
      </c>
      <c r="C4" s="3">
        <v>5</v>
      </c>
      <c r="D4" s="3">
        <f t="shared" si="0"/>
        <v>0.2</v>
      </c>
      <c r="E4" s="6" t="s">
        <v>44</v>
      </c>
      <c r="F4" s="3">
        <f t="shared" si="1"/>
        <v>5</v>
      </c>
      <c r="G4" s="3">
        <v>0</v>
      </c>
    </row>
    <row r="5" spans="1:7" x14ac:dyDescent="0.2">
      <c r="A5" s="3">
        <v>4</v>
      </c>
      <c r="B5" s="3">
        <v>1</v>
      </c>
      <c r="C5" s="3">
        <v>8</v>
      </c>
      <c r="D5" s="3">
        <f t="shared" si="0"/>
        <v>0.125</v>
      </c>
      <c r="E5" s="6" t="s">
        <v>45</v>
      </c>
      <c r="F5" s="3">
        <f t="shared" si="1"/>
        <v>8</v>
      </c>
      <c r="G5" s="3">
        <v>0</v>
      </c>
    </row>
    <row r="6" spans="1:7" x14ac:dyDescent="0.2">
      <c r="A6" s="3">
        <v>5</v>
      </c>
      <c r="B6" s="3">
        <v>1</v>
      </c>
      <c r="C6" s="3">
        <v>15</v>
      </c>
      <c r="D6" s="3">
        <f t="shared" si="0"/>
        <v>6.6666666666666666E-2</v>
      </c>
      <c r="E6" s="6" t="s">
        <v>46</v>
      </c>
      <c r="F6" s="3">
        <f t="shared" si="1"/>
        <v>15</v>
      </c>
      <c r="G6" s="3">
        <v>0</v>
      </c>
    </row>
    <row r="7" spans="1:7" x14ac:dyDescent="0.2">
      <c r="A7" s="3">
        <v>6</v>
      </c>
      <c r="B7" s="3">
        <v>1</v>
      </c>
      <c r="C7" s="3">
        <v>20</v>
      </c>
      <c r="D7" s="3">
        <f t="shared" si="0"/>
        <v>0.05</v>
      </c>
      <c r="E7" s="6" t="s">
        <v>47</v>
      </c>
      <c r="F7" s="3">
        <f t="shared" si="1"/>
        <v>20</v>
      </c>
      <c r="G7" s="3">
        <v>0</v>
      </c>
    </row>
    <row r="8" spans="1:7" x14ac:dyDescent="0.2">
      <c r="A8" s="3">
        <v>7</v>
      </c>
      <c r="B8" s="3">
        <v>1</v>
      </c>
      <c r="C8" s="3">
        <v>30</v>
      </c>
      <c r="D8" s="3">
        <f t="shared" si="0"/>
        <v>3.3333333333333333E-2</v>
      </c>
      <c r="E8" s="6" t="s">
        <v>48</v>
      </c>
      <c r="F8" s="3">
        <f t="shared" si="1"/>
        <v>30</v>
      </c>
      <c r="G8" s="3">
        <v>0</v>
      </c>
    </row>
    <row r="9" spans="1:7" x14ac:dyDescent="0.2">
      <c r="A9" s="3">
        <v>8</v>
      </c>
      <c r="B9" s="3">
        <v>1</v>
      </c>
      <c r="C9" s="3">
        <v>40</v>
      </c>
      <c r="D9" s="3">
        <f t="shared" si="0"/>
        <v>2.5000000000000001E-2</v>
      </c>
      <c r="E9" s="6" t="s">
        <v>49</v>
      </c>
      <c r="F9" s="3">
        <f t="shared" si="1"/>
        <v>40</v>
      </c>
      <c r="G9" s="3">
        <v>0</v>
      </c>
    </row>
    <row r="10" spans="1:7" x14ac:dyDescent="0.2">
      <c r="A10" s="3">
        <v>9</v>
      </c>
      <c r="B10" s="3">
        <v>1</v>
      </c>
      <c r="C10" s="3">
        <v>50</v>
      </c>
      <c r="D10" s="3">
        <f t="shared" si="0"/>
        <v>0.02</v>
      </c>
      <c r="E10" s="6" t="s">
        <v>50</v>
      </c>
      <c r="F10" s="3">
        <f t="shared" si="1"/>
        <v>50</v>
      </c>
      <c r="G10" s="3">
        <v>0</v>
      </c>
    </row>
    <row r="11" spans="1:7" x14ac:dyDescent="0.2">
      <c r="A11" s="3">
        <v>10</v>
      </c>
      <c r="B11" s="3">
        <v>2</v>
      </c>
      <c r="C11" s="3">
        <v>60</v>
      </c>
      <c r="D11" s="3">
        <f t="shared" si="0"/>
        <v>1.6666666666666666E-2</v>
      </c>
      <c r="E11" s="6" t="s">
        <v>51</v>
      </c>
      <c r="F11" s="3">
        <f t="shared" si="1"/>
        <v>60</v>
      </c>
      <c r="G11" s="3">
        <v>0</v>
      </c>
    </row>
    <row r="12" spans="1:7" x14ac:dyDescent="0.2">
      <c r="A12" s="3">
        <v>11</v>
      </c>
      <c r="B12" s="3">
        <v>2</v>
      </c>
      <c r="C12" s="3">
        <v>70</v>
      </c>
      <c r="D12" s="3">
        <f t="shared" si="0"/>
        <v>1.4285714285714285E-2</v>
      </c>
      <c r="E12" s="6" t="s">
        <v>52</v>
      </c>
      <c r="F12" s="3">
        <f t="shared" si="1"/>
        <v>70</v>
      </c>
      <c r="G12" s="3">
        <v>0</v>
      </c>
    </row>
    <row r="13" spans="1:7" x14ac:dyDescent="0.2">
      <c r="A13" s="3">
        <v>12</v>
      </c>
      <c r="B13" s="3">
        <v>2</v>
      </c>
      <c r="C13" s="3">
        <v>100</v>
      </c>
      <c r="D13" s="3">
        <f t="shared" si="0"/>
        <v>0.01</v>
      </c>
      <c r="E13" s="6" t="s">
        <v>53</v>
      </c>
      <c r="F13" s="3">
        <f t="shared" si="1"/>
        <v>100</v>
      </c>
      <c r="G13" s="3">
        <v>0</v>
      </c>
    </row>
    <row r="14" spans="1:7" x14ac:dyDescent="0.2">
      <c r="A14" s="3">
        <v>13</v>
      </c>
      <c r="B14" s="3">
        <v>2</v>
      </c>
      <c r="C14" s="3">
        <v>150</v>
      </c>
      <c r="D14" s="3">
        <f t="shared" si="0"/>
        <v>6.6666666666666671E-3</v>
      </c>
      <c r="E14" s="6" t="s">
        <v>54</v>
      </c>
      <c r="F14" s="3">
        <f t="shared" si="1"/>
        <v>150</v>
      </c>
      <c r="G14" s="3">
        <v>0</v>
      </c>
    </row>
    <row r="15" spans="1:7" x14ac:dyDescent="0.2">
      <c r="A15" s="3">
        <v>14</v>
      </c>
      <c r="B15" s="3">
        <v>2</v>
      </c>
      <c r="C15" s="3">
        <v>80</v>
      </c>
      <c r="D15" s="3">
        <f t="shared" si="0"/>
        <v>1.2500000000000001E-2</v>
      </c>
      <c r="E15" s="6" t="s">
        <v>55</v>
      </c>
      <c r="F15" s="3">
        <f t="shared" si="1"/>
        <v>80</v>
      </c>
      <c r="G15" s="3">
        <v>0</v>
      </c>
    </row>
    <row r="16" spans="1:7" x14ac:dyDescent="0.2">
      <c r="A16" s="3">
        <v>15</v>
      </c>
      <c r="B16" s="3">
        <v>2</v>
      </c>
      <c r="C16" s="3">
        <v>100</v>
      </c>
      <c r="D16" s="3">
        <f t="shared" si="0"/>
        <v>0.01</v>
      </c>
      <c r="E16" s="6" t="s">
        <v>56</v>
      </c>
      <c r="F16" s="3">
        <f t="shared" si="1"/>
        <v>100</v>
      </c>
      <c r="G16" s="3">
        <v>0</v>
      </c>
    </row>
    <row r="17" spans="1:7" x14ac:dyDescent="0.2">
      <c r="A17" s="3">
        <v>16</v>
      </c>
      <c r="B17" s="3">
        <v>3</v>
      </c>
      <c r="C17" s="3">
        <v>120</v>
      </c>
      <c r="D17" s="3">
        <f t="shared" si="0"/>
        <v>8.3333333333333332E-3</v>
      </c>
      <c r="E17" s="6" t="s">
        <v>57</v>
      </c>
      <c r="F17" s="3">
        <f t="shared" si="1"/>
        <v>120</v>
      </c>
      <c r="G17" s="3">
        <v>0</v>
      </c>
    </row>
    <row r="18" spans="1:7" x14ac:dyDescent="0.2">
      <c r="A18" s="3">
        <v>17</v>
      </c>
      <c r="B18" s="3">
        <v>3</v>
      </c>
      <c r="C18" s="3">
        <v>140</v>
      </c>
      <c r="D18" s="3">
        <f t="shared" si="0"/>
        <v>7.1428571428571426E-3</v>
      </c>
      <c r="E18" s="6" t="s">
        <v>58</v>
      </c>
      <c r="F18" s="3">
        <f t="shared" si="1"/>
        <v>140</v>
      </c>
      <c r="G18" s="3">
        <v>0</v>
      </c>
    </row>
    <row r="19" spans="1:7" x14ac:dyDescent="0.2">
      <c r="A19" s="3">
        <v>18</v>
      </c>
      <c r="B19" s="3">
        <v>3</v>
      </c>
      <c r="C19" s="3">
        <v>200</v>
      </c>
      <c r="D19" s="3">
        <f t="shared" si="0"/>
        <v>5.0000000000000001E-3</v>
      </c>
      <c r="E19" s="6" t="s">
        <v>59</v>
      </c>
      <c r="F19" s="3">
        <f t="shared" si="1"/>
        <v>200</v>
      </c>
      <c r="G19" s="3">
        <v>0</v>
      </c>
    </row>
    <row r="20" spans="1:7" x14ac:dyDescent="0.2">
      <c r="A20" s="3">
        <v>19</v>
      </c>
      <c r="B20" s="3">
        <v>4</v>
      </c>
      <c r="C20" s="3">
        <v>0</v>
      </c>
      <c r="D20" s="3">
        <f t="shared" si="0"/>
        <v>0</v>
      </c>
      <c r="E20" s="6" t="s">
        <v>60</v>
      </c>
      <c r="F20" s="3">
        <f t="shared" si="1"/>
        <v>0</v>
      </c>
      <c r="G20" s="3">
        <v>0</v>
      </c>
    </row>
    <row r="21" spans="1:7" x14ac:dyDescent="0.2">
      <c r="A21" s="3">
        <v>20</v>
      </c>
      <c r="B21" s="3">
        <v>3</v>
      </c>
      <c r="C21" s="3">
        <v>500</v>
      </c>
      <c r="D21" s="3">
        <f t="shared" si="0"/>
        <v>2E-3</v>
      </c>
      <c r="E21" s="6" t="s">
        <v>61</v>
      </c>
      <c r="F21" s="3">
        <f t="shared" si="1"/>
        <v>500</v>
      </c>
      <c r="G21" s="3">
        <v>0</v>
      </c>
    </row>
    <row r="22" spans="1:7" x14ac:dyDescent="0.2">
      <c r="A22" s="3">
        <v>21</v>
      </c>
      <c r="B22" s="3">
        <v>1</v>
      </c>
      <c r="C22" s="3">
        <v>0</v>
      </c>
      <c r="D22" s="3">
        <f t="shared" si="0"/>
        <v>0</v>
      </c>
      <c r="E22" s="3" t="s">
        <v>62</v>
      </c>
      <c r="F22" s="3">
        <f t="shared" si="1"/>
        <v>0</v>
      </c>
      <c r="G22" s="3">
        <v>0</v>
      </c>
    </row>
    <row r="23" spans="1:7" x14ac:dyDescent="0.2">
      <c r="A23" s="3">
        <v>22</v>
      </c>
      <c r="B23" s="3">
        <v>5</v>
      </c>
      <c r="C23" s="3">
        <v>50</v>
      </c>
      <c r="D23" s="3">
        <f t="shared" si="0"/>
        <v>0.02</v>
      </c>
      <c r="E23" s="3" t="s">
        <v>63</v>
      </c>
      <c r="F23" s="3">
        <f t="shared" si="1"/>
        <v>50</v>
      </c>
      <c r="G23" s="3">
        <v>0</v>
      </c>
    </row>
    <row r="24" spans="1:7" x14ac:dyDescent="0.2">
      <c r="A24" s="3">
        <v>23</v>
      </c>
      <c r="B24" s="3">
        <v>5</v>
      </c>
      <c r="C24" s="3">
        <v>50</v>
      </c>
      <c r="D24" s="3">
        <f t="shared" si="0"/>
        <v>0.02</v>
      </c>
      <c r="E24" s="3" t="s">
        <v>64</v>
      </c>
      <c r="F24" s="3">
        <f t="shared" si="1"/>
        <v>50</v>
      </c>
      <c r="G24" s="3">
        <v>0</v>
      </c>
    </row>
    <row r="25" spans="1:7" x14ac:dyDescent="0.2">
      <c r="A25" s="3">
        <v>24</v>
      </c>
      <c r="B25" s="3">
        <v>5</v>
      </c>
      <c r="C25" s="3">
        <v>50</v>
      </c>
      <c r="D25" s="3">
        <f t="shared" si="0"/>
        <v>0.02</v>
      </c>
      <c r="E25" s="3" t="s">
        <v>65</v>
      </c>
      <c r="F25" s="3">
        <f t="shared" si="1"/>
        <v>50</v>
      </c>
      <c r="G25" s="3">
        <v>0</v>
      </c>
    </row>
    <row r="26" spans="1:7" x14ac:dyDescent="0.2">
      <c r="A26" s="3">
        <v>25</v>
      </c>
      <c r="B26" s="3">
        <v>5</v>
      </c>
      <c r="C26" s="3">
        <v>50</v>
      </c>
      <c r="D26" s="3">
        <f t="shared" si="0"/>
        <v>0.02</v>
      </c>
      <c r="E26" s="3" t="s">
        <v>66</v>
      </c>
      <c r="F26" s="3">
        <f t="shared" si="1"/>
        <v>50</v>
      </c>
      <c r="G26" s="3">
        <v>0</v>
      </c>
    </row>
    <row r="27" spans="1:7" x14ac:dyDescent="0.2">
      <c r="A27" s="3">
        <v>26</v>
      </c>
      <c r="B27" s="3">
        <v>5</v>
      </c>
      <c r="C27" s="3">
        <v>100</v>
      </c>
      <c r="D27" s="3">
        <f t="shared" si="0"/>
        <v>0.01</v>
      </c>
      <c r="E27" s="3" t="s">
        <v>67</v>
      </c>
      <c r="F27" s="3">
        <f t="shared" si="1"/>
        <v>100</v>
      </c>
      <c r="G27" s="3">
        <v>0</v>
      </c>
    </row>
    <row r="28" spans="1:7" x14ac:dyDescent="0.2">
      <c r="A28" s="3">
        <v>27</v>
      </c>
      <c r="B28" s="3">
        <v>5</v>
      </c>
      <c r="C28" s="3">
        <v>50</v>
      </c>
      <c r="D28" s="3">
        <f t="shared" si="0"/>
        <v>0.02</v>
      </c>
      <c r="E28" s="3" t="s">
        <v>68</v>
      </c>
      <c r="F28" s="3">
        <f t="shared" si="1"/>
        <v>50</v>
      </c>
      <c r="G28" s="3">
        <v>0</v>
      </c>
    </row>
    <row r="29" spans="1:7" x14ac:dyDescent="0.2">
      <c r="A29" s="3">
        <v>28</v>
      </c>
      <c r="B29" s="3">
        <v>3</v>
      </c>
      <c r="C29" s="3" t="s">
        <v>69</v>
      </c>
      <c r="D29" s="3" t="s">
        <v>70</v>
      </c>
      <c r="E29" s="3" t="s">
        <v>71</v>
      </c>
      <c r="F29" s="3" t="s">
        <v>73</v>
      </c>
      <c r="G29" s="3">
        <v>0</v>
      </c>
    </row>
    <row r="30" spans="1:7" x14ac:dyDescent="0.2">
      <c r="A30" s="3">
        <v>29</v>
      </c>
      <c r="B30" s="3">
        <v>6</v>
      </c>
      <c r="C30" s="3">
        <v>50</v>
      </c>
      <c r="D30" s="3">
        <f t="shared" ref="D30:D32" si="2">IF(C30,1/C30,0)</f>
        <v>0.02</v>
      </c>
      <c r="E30" s="3" t="s">
        <v>74</v>
      </c>
      <c r="F30" s="3">
        <v>50</v>
      </c>
      <c r="G30" s="3">
        <v>0</v>
      </c>
    </row>
    <row r="31" spans="1:7" x14ac:dyDescent="0.2">
      <c r="A31" s="3">
        <v>30</v>
      </c>
      <c r="B31" s="3">
        <v>6</v>
      </c>
      <c r="C31" s="3">
        <v>50</v>
      </c>
      <c r="D31" s="3">
        <f t="shared" si="2"/>
        <v>0.02</v>
      </c>
      <c r="E31" s="3" t="s">
        <v>75</v>
      </c>
      <c r="F31" s="3">
        <v>50</v>
      </c>
      <c r="G31" s="3">
        <v>0</v>
      </c>
    </row>
    <row r="32" spans="1:7" x14ac:dyDescent="0.2">
      <c r="A32" s="3">
        <v>31</v>
      </c>
      <c r="B32" s="3">
        <v>6</v>
      </c>
      <c r="C32" s="3">
        <v>0</v>
      </c>
      <c r="D32" s="3">
        <f t="shared" si="2"/>
        <v>0</v>
      </c>
      <c r="E32" s="3" t="s">
        <v>76</v>
      </c>
      <c r="F32" s="3">
        <v>0</v>
      </c>
      <c r="G32" s="3">
        <v>0</v>
      </c>
    </row>
    <row r="33" spans="1:7" s="18" customFormat="1" x14ac:dyDescent="0.2">
      <c r="A33" s="18">
        <v>32</v>
      </c>
      <c r="B33" s="18">
        <v>1</v>
      </c>
      <c r="C33" s="18">
        <v>0</v>
      </c>
      <c r="D33" s="18">
        <v>0</v>
      </c>
      <c r="E33" s="18" t="s">
        <v>359</v>
      </c>
      <c r="F33" s="18">
        <v>0</v>
      </c>
      <c r="G33" s="18">
        <v>0</v>
      </c>
    </row>
    <row r="34" spans="1:7" x14ac:dyDescent="0.2">
      <c r="A34" s="3">
        <v>33</v>
      </c>
      <c r="B34" s="3">
        <v>1</v>
      </c>
      <c r="C34" s="3">
        <v>0</v>
      </c>
      <c r="D34" s="3">
        <v>0</v>
      </c>
      <c r="E34" s="3" t="s">
        <v>374</v>
      </c>
      <c r="F34" s="3">
        <v>0</v>
      </c>
      <c r="G34" s="3">
        <v>0</v>
      </c>
    </row>
    <row r="35" spans="1:7" s="27" customFormat="1" x14ac:dyDescent="0.2">
      <c r="A35" s="27">
        <v>34</v>
      </c>
      <c r="B35" s="27">
        <v>1</v>
      </c>
      <c r="C35" s="27">
        <v>0</v>
      </c>
      <c r="D35" s="27">
        <v>0</v>
      </c>
      <c r="E35" s="27" t="s">
        <v>377</v>
      </c>
      <c r="F35" s="27">
        <v>0</v>
      </c>
      <c r="G35" s="27">
        <v>0</v>
      </c>
    </row>
    <row r="36" spans="1:7" x14ac:dyDescent="0.2">
      <c r="A36" s="36">
        <v>35</v>
      </c>
      <c r="B36" s="36">
        <v>1</v>
      </c>
      <c r="C36" s="36">
        <v>0</v>
      </c>
      <c r="D36" s="36">
        <v>0</v>
      </c>
      <c r="E36" s="36" t="s">
        <v>404</v>
      </c>
      <c r="F36" s="36">
        <v>0</v>
      </c>
      <c r="G36" s="36">
        <v>0</v>
      </c>
    </row>
    <row r="37" spans="1:7" s="44" customFormat="1" x14ac:dyDescent="0.2"/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C59"/>
  <sheetViews>
    <sheetView topLeftCell="A46" workbookViewId="0">
      <selection activeCell="L21" sqref="L21"/>
    </sheetView>
  </sheetViews>
  <sheetFormatPr defaultRowHeight="14.25" x14ac:dyDescent="0.2"/>
  <sheetData>
    <row r="1" spans="1:3" ht="27" x14ac:dyDescent="0.2">
      <c r="A1" s="1" t="s">
        <v>31</v>
      </c>
      <c r="B1" s="1" t="s">
        <v>32</v>
      </c>
      <c r="C1" s="1" t="s">
        <v>33</v>
      </c>
    </row>
    <row r="2" spans="1:3" x14ac:dyDescent="0.2">
      <c r="A2" s="3">
        <v>1</v>
      </c>
      <c r="B2" s="3">
        <v>300</v>
      </c>
      <c r="C2" s="3">
        <v>1</v>
      </c>
    </row>
    <row r="3" spans="1:3" x14ac:dyDescent="0.2">
      <c r="A3" s="3">
        <v>2</v>
      </c>
      <c r="B3" s="3">
        <v>300</v>
      </c>
      <c r="C3" s="3">
        <v>1</v>
      </c>
    </row>
    <row r="4" spans="1:3" x14ac:dyDescent="0.2">
      <c r="A4" s="3">
        <v>3</v>
      </c>
      <c r="B4" s="3">
        <v>300</v>
      </c>
      <c r="C4" s="3">
        <v>1</v>
      </c>
    </row>
    <row r="5" spans="1:3" x14ac:dyDescent="0.2">
      <c r="A5" s="3">
        <v>4</v>
      </c>
      <c r="B5" s="3">
        <v>300</v>
      </c>
      <c r="C5" s="3">
        <v>1</v>
      </c>
    </row>
    <row r="6" spans="1:3" x14ac:dyDescent="0.2">
      <c r="A6" s="3">
        <v>5</v>
      </c>
      <c r="B6" s="3">
        <v>300</v>
      </c>
      <c r="C6" s="3">
        <v>1</v>
      </c>
    </row>
    <row r="7" spans="1:3" x14ac:dyDescent="0.2">
      <c r="A7" s="3">
        <v>6</v>
      </c>
      <c r="B7" s="3">
        <v>300</v>
      </c>
      <c r="C7" s="3">
        <v>1</v>
      </c>
    </row>
    <row r="8" spans="1:3" x14ac:dyDescent="0.2">
      <c r="A8" s="3">
        <v>7</v>
      </c>
      <c r="B8" s="3">
        <v>300</v>
      </c>
      <c r="C8" s="3">
        <v>2</v>
      </c>
    </row>
    <row r="9" spans="1:3" x14ac:dyDescent="0.2">
      <c r="A9" s="3">
        <v>8</v>
      </c>
      <c r="B9" s="3">
        <v>300</v>
      </c>
      <c r="C9" s="3">
        <v>2</v>
      </c>
    </row>
    <row r="10" spans="1:3" x14ac:dyDescent="0.2">
      <c r="A10" s="3">
        <v>9</v>
      </c>
      <c r="B10" s="3">
        <v>300</v>
      </c>
      <c r="C10" s="3">
        <v>2</v>
      </c>
    </row>
    <row r="11" spans="1:3" x14ac:dyDescent="0.2">
      <c r="A11" s="3">
        <v>10</v>
      </c>
      <c r="B11" s="3">
        <v>300</v>
      </c>
      <c r="C11" s="3">
        <v>2</v>
      </c>
    </row>
    <row r="12" spans="1:3" x14ac:dyDescent="0.2">
      <c r="A12" s="3">
        <v>11</v>
      </c>
      <c r="B12" s="3">
        <v>300</v>
      </c>
      <c r="C12" s="3">
        <v>2</v>
      </c>
    </row>
    <row r="13" spans="1:3" x14ac:dyDescent="0.2">
      <c r="A13" s="3">
        <v>12</v>
      </c>
      <c r="B13" s="3">
        <v>300</v>
      </c>
      <c r="C13" s="3">
        <v>2</v>
      </c>
    </row>
    <row r="14" spans="1:3" x14ac:dyDescent="0.2">
      <c r="A14" s="3">
        <v>13</v>
      </c>
      <c r="B14" s="3">
        <v>300</v>
      </c>
      <c r="C14" s="3">
        <v>2</v>
      </c>
    </row>
    <row r="15" spans="1:3" x14ac:dyDescent="0.2">
      <c r="A15" s="3">
        <v>14</v>
      </c>
      <c r="B15" s="3">
        <v>300</v>
      </c>
      <c r="C15" s="3">
        <v>3</v>
      </c>
    </row>
    <row r="16" spans="1:3" x14ac:dyDescent="0.2">
      <c r="A16" s="3">
        <v>15</v>
      </c>
      <c r="B16" s="3">
        <v>300</v>
      </c>
      <c r="C16" s="3">
        <v>3</v>
      </c>
    </row>
    <row r="17" spans="1:3" x14ac:dyDescent="0.2">
      <c r="A17" s="3">
        <v>16</v>
      </c>
      <c r="B17" s="3">
        <v>300</v>
      </c>
      <c r="C17" s="3">
        <v>3</v>
      </c>
    </row>
    <row r="18" spans="1:3" x14ac:dyDescent="0.2">
      <c r="A18" s="3">
        <v>17</v>
      </c>
      <c r="B18" s="3">
        <v>300</v>
      </c>
      <c r="C18" s="3">
        <v>3</v>
      </c>
    </row>
    <row r="19" spans="1:3" x14ac:dyDescent="0.2">
      <c r="A19" s="3">
        <v>18</v>
      </c>
      <c r="B19" s="3">
        <v>300</v>
      </c>
      <c r="C19" s="3">
        <v>3</v>
      </c>
    </row>
    <row r="20" spans="1:3" x14ac:dyDescent="0.2">
      <c r="A20" s="3">
        <v>19</v>
      </c>
      <c r="B20" s="3">
        <v>300</v>
      </c>
      <c r="C20" s="3">
        <v>3</v>
      </c>
    </row>
    <row r="21" spans="1:3" x14ac:dyDescent="0.2">
      <c r="A21" s="3">
        <v>20</v>
      </c>
      <c r="B21" s="3">
        <v>300</v>
      </c>
      <c r="C21" s="3">
        <v>3</v>
      </c>
    </row>
    <row r="22" spans="1:3" x14ac:dyDescent="0.2">
      <c r="A22" s="3">
        <v>21</v>
      </c>
      <c r="B22" s="3">
        <v>300</v>
      </c>
      <c r="C22" s="3">
        <v>4</v>
      </c>
    </row>
    <row r="23" spans="1:3" x14ac:dyDescent="0.2">
      <c r="A23" s="3">
        <v>22</v>
      </c>
      <c r="B23" s="3">
        <v>300</v>
      </c>
      <c r="C23" s="3">
        <v>4</v>
      </c>
    </row>
    <row r="24" spans="1:3" x14ac:dyDescent="0.2">
      <c r="A24" s="3">
        <v>23</v>
      </c>
      <c r="B24" s="3">
        <v>300</v>
      </c>
      <c r="C24" s="3">
        <v>4</v>
      </c>
    </row>
    <row r="25" spans="1:3" x14ac:dyDescent="0.2">
      <c r="A25" s="3">
        <v>24</v>
      </c>
      <c r="B25" s="3">
        <v>300</v>
      </c>
      <c r="C25" s="3">
        <v>4</v>
      </c>
    </row>
    <row r="26" spans="1:3" x14ac:dyDescent="0.2">
      <c r="A26" s="3">
        <v>25</v>
      </c>
      <c r="B26" s="3">
        <v>300</v>
      </c>
      <c r="C26" s="3">
        <v>4</v>
      </c>
    </row>
    <row r="27" spans="1:3" x14ac:dyDescent="0.2">
      <c r="A27" s="3">
        <v>26</v>
      </c>
      <c r="B27" s="3">
        <v>300</v>
      </c>
      <c r="C27" s="3">
        <v>4</v>
      </c>
    </row>
    <row r="28" spans="1:3" x14ac:dyDescent="0.2">
      <c r="A28" s="3">
        <v>27</v>
      </c>
      <c r="B28" s="3">
        <v>300</v>
      </c>
      <c r="C28" s="3">
        <v>4</v>
      </c>
    </row>
    <row r="29" spans="1:3" x14ac:dyDescent="0.2">
      <c r="A29" s="3">
        <v>28</v>
      </c>
      <c r="B29" s="3">
        <v>300</v>
      </c>
      <c r="C29" s="3">
        <v>4</v>
      </c>
    </row>
    <row r="30" spans="1:3" x14ac:dyDescent="0.2">
      <c r="A30" s="3">
        <v>29</v>
      </c>
      <c r="B30" s="3">
        <v>300</v>
      </c>
      <c r="C30" s="3"/>
    </row>
    <row r="31" spans="1:3" x14ac:dyDescent="0.2">
      <c r="A31" s="3">
        <v>30</v>
      </c>
      <c r="B31" s="3">
        <v>300</v>
      </c>
      <c r="C31" s="3"/>
    </row>
    <row r="32" spans="1:3" x14ac:dyDescent="0.2">
      <c r="A32" s="3">
        <v>31</v>
      </c>
      <c r="B32" s="3">
        <v>300</v>
      </c>
      <c r="C32" s="3"/>
    </row>
    <row r="33" spans="1:3" x14ac:dyDescent="0.2">
      <c r="A33" s="3">
        <v>32</v>
      </c>
      <c r="B33" s="3">
        <v>300</v>
      </c>
      <c r="C33" s="3"/>
    </row>
    <row r="34" spans="1:3" x14ac:dyDescent="0.2">
      <c r="A34" s="3">
        <v>33</v>
      </c>
      <c r="B34" s="3">
        <v>300</v>
      </c>
      <c r="C34" s="3"/>
    </row>
    <row r="35" spans="1:3" x14ac:dyDescent="0.2">
      <c r="A35" s="3">
        <v>34</v>
      </c>
      <c r="B35" s="3">
        <v>300</v>
      </c>
      <c r="C35" s="3"/>
    </row>
    <row r="36" spans="1:3" x14ac:dyDescent="0.2">
      <c r="A36" s="3">
        <v>35</v>
      </c>
      <c r="B36" s="3">
        <v>300</v>
      </c>
      <c r="C36" s="3"/>
    </row>
    <row r="37" spans="1:3" x14ac:dyDescent="0.2">
      <c r="A37" s="3">
        <v>36</v>
      </c>
      <c r="B37" s="3">
        <v>300</v>
      </c>
      <c r="C37" s="3"/>
    </row>
    <row r="38" spans="1:3" x14ac:dyDescent="0.2">
      <c r="A38" s="3">
        <v>37</v>
      </c>
      <c r="B38" s="3">
        <v>300</v>
      </c>
      <c r="C38" s="3"/>
    </row>
    <row r="39" spans="1:3" x14ac:dyDescent="0.2">
      <c r="A39" s="3">
        <v>38</v>
      </c>
      <c r="B39" s="3">
        <v>300</v>
      </c>
      <c r="C39" s="3"/>
    </row>
    <row r="40" spans="1:3" x14ac:dyDescent="0.2">
      <c r="A40" s="3">
        <v>39</v>
      </c>
      <c r="B40" s="3">
        <v>300</v>
      </c>
      <c r="C40" s="3"/>
    </row>
    <row r="41" spans="1:3" x14ac:dyDescent="0.2">
      <c r="A41" s="3">
        <v>40</v>
      </c>
      <c r="B41" s="3">
        <v>300</v>
      </c>
      <c r="C41" s="3"/>
    </row>
    <row r="42" spans="1:3" x14ac:dyDescent="0.2">
      <c r="A42" s="3">
        <v>41</v>
      </c>
      <c r="B42" s="3">
        <v>300</v>
      </c>
      <c r="C42" s="3"/>
    </row>
    <row r="43" spans="1:3" x14ac:dyDescent="0.2">
      <c r="A43" s="3">
        <v>42</v>
      </c>
      <c r="B43" s="3">
        <v>300</v>
      </c>
      <c r="C43" s="3"/>
    </row>
    <row r="44" spans="1:3" x14ac:dyDescent="0.2">
      <c r="A44" s="3">
        <v>43</v>
      </c>
      <c r="B44" s="3">
        <v>300</v>
      </c>
      <c r="C44" s="3"/>
    </row>
    <row r="45" spans="1:3" x14ac:dyDescent="0.2">
      <c r="A45" s="3">
        <v>44</v>
      </c>
      <c r="B45" s="3">
        <v>300</v>
      </c>
      <c r="C45" s="3"/>
    </row>
    <row r="46" spans="1:3" x14ac:dyDescent="0.2">
      <c r="A46" s="3">
        <v>45</v>
      </c>
      <c r="B46" s="3">
        <v>300</v>
      </c>
      <c r="C46" s="3"/>
    </row>
    <row r="47" spans="1:3" x14ac:dyDescent="0.2">
      <c r="A47" s="3">
        <v>46</v>
      </c>
      <c r="B47" s="3">
        <v>300</v>
      </c>
      <c r="C47" s="3"/>
    </row>
    <row r="48" spans="1:3" x14ac:dyDescent="0.2">
      <c r="A48" s="3">
        <v>47</v>
      </c>
      <c r="B48" s="3">
        <v>300</v>
      </c>
      <c r="C48" s="3"/>
    </row>
    <row r="49" spans="1:3" x14ac:dyDescent="0.2">
      <c r="A49" s="3">
        <v>48</v>
      </c>
      <c r="B49" s="3">
        <v>800</v>
      </c>
      <c r="C49" s="3"/>
    </row>
    <row r="50" spans="1:3" x14ac:dyDescent="0.2">
      <c r="A50" s="3">
        <v>49</v>
      </c>
      <c r="B50" s="3">
        <v>500</v>
      </c>
      <c r="C50" s="3"/>
    </row>
    <row r="51" spans="1:3" x14ac:dyDescent="0.2">
      <c r="A51" s="3">
        <v>50</v>
      </c>
      <c r="B51" s="3">
        <v>500</v>
      </c>
      <c r="C51" s="3"/>
    </row>
    <row r="52" spans="1:3" x14ac:dyDescent="0.2">
      <c r="A52" s="3">
        <v>51</v>
      </c>
      <c r="B52" s="3">
        <v>500</v>
      </c>
      <c r="C52" s="3"/>
    </row>
    <row r="53" spans="1:3" x14ac:dyDescent="0.2">
      <c r="A53" s="3">
        <v>52</v>
      </c>
      <c r="B53" s="3">
        <v>500</v>
      </c>
      <c r="C53" s="3"/>
    </row>
    <row r="54" spans="1:3" x14ac:dyDescent="0.2">
      <c r="A54" s="3">
        <v>53</v>
      </c>
      <c r="B54" s="3">
        <v>500</v>
      </c>
      <c r="C54" s="3"/>
    </row>
    <row r="55" spans="1:3" x14ac:dyDescent="0.2">
      <c r="A55" s="3">
        <v>54</v>
      </c>
      <c r="B55" s="3">
        <v>500</v>
      </c>
      <c r="C55" s="3"/>
    </row>
    <row r="56" spans="1:3" x14ac:dyDescent="0.2">
      <c r="A56" s="3">
        <v>55</v>
      </c>
      <c r="B56" s="3">
        <v>500</v>
      </c>
      <c r="C56" s="3"/>
    </row>
    <row r="57" spans="1:3" x14ac:dyDescent="0.2">
      <c r="A57" s="3">
        <v>56</v>
      </c>
      <c r="B57" s="3">
        <v>500</v>
      </c>
      <c r="C57" s="3"/>
    </row>
    <row r="58" spans="1:3" x14ac:dyDescent="0.2">
      <c r="A58" s="3">
        <v>57</v>
      </c>
      <c r="B58" s="3">
        <v>500</v>
      </c>
      <c r="C58" s="3"/>
    </row>
    <row r="59" spans="1:3" x14ac:dyDescent="0.2">
      <c r="A59" s="3">
        <v>58</v>
      </c>
      <c r="B59" s="3">
        <v>500</v>
      </c>
      <c r="C59" s="3"/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XFD3"/>
  <sheetViews>
    <sheetView workbookViewId="0">
      <selection activeCell="M25" sqref="M25"/>
    </sheetView>
  </sheetViews>
  <sheetFormatPr defaultColWidth="8.875" defaultRowHeight="14.25" x14ac:dyDescent="0.2"/>
  <sheetData>
    <row r="1" spans="1:4 16384:16384" x14ac:dyDescent="0.2">
      <c r="A1" s="1" t="s">
        <v>5</v>
      </c>
      <c r="B1" s="1" t="s">
        <v>26</v>
      </c>
      <c r="C1" s="1" t="s">
        <v>27</v>
      </c>
      <c r="D1" s="1" t="s">
        <v>28</v>
      </c>
      <c r="XFD1" s="1"/>
    </row>
    <row r="2" spans="1:4 16384:16384" x14ac:dyDescent="0.2">
      <c r="A2">
        <v>1</v>
      </c>
      <c r="B2" t="s">
        <v>29</v>
      </c>
      <c r="C2">
        <v>10</v>
      </c>
      <c r="D2">
        <v>0</v>
      </c>
    </row>
    <row r="3" spans="1:4 16384:16384" x14ac:dyDescent="0.2">
      <c r="A3">
        <v>2</v>
      </c>
      <c r="B3" t="s">
        <v>30</v>
      </c>
      <c r="C3">
        <v>20</v>
      </c>
      <c r="D3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FD7"/>
  <sheetViews>
    <sheetView workbookViewId="0">
      <selection activeCell="L26" sqref="L26"/>
    </sheetView>
  </sheetViews>
  <sheetFormatPr defaultColWidth="9" defaultRowHeight="14.25" x14ac:dyDescent="0.2"/>
  <cols>
    <col min="1" max="1" width="9" style="2"/>
    <col min="2" max="2" width="14.625" style="2" customWidth="1"/>
    <col min="3" max="3" width="17.625" style="2" customWidth="1"/>
    <col min="4" max="4" width="22.375" style="2" customWidth="1"/>
    <col min="5" max="5" width="19.125" customWidth="1"/>
    <col min="6" max="6" width="17.125" style="2" customWidth="1"/>
    <col min="7" max="16384" width="9" style="2"/>
  </cols>
  <sheetData>
    <row r="1" spans="1:10 16384:16384" ht="36" customHeight="1" x14ac:dyDescent="0.2">
      <c r="A1" s="1" t="s">
        <v>19</v>
      </c>
      <c r="B1" s="1" t="s">
        <v>20</v>
      </c>
      <c r="C1" s="1" t="s">
        <v>2</v>
      </c>
      <c r="G1" s="1"/>
      <c r="H1" s="1"/>
      <c r="I1" s="1"/>
      <c r="J1" s="1"/>
      <c r="XFD1" s="1"/>
    </row>
    <row r="2" spans="1:10 16384:16384" ht="18.75" customHeight="1" x14ac:dyDescent="0.2">
      <c r="A2" s="3">
        <v>1</v>
      </c>
      <c r="B2" s="3" t="s">
        <v>21</v>
      </c>
      <c r="C2" s="3"/>
    </row>
    <row r="3" spans="1:10 16384:16384" x14ac:dyDescent="0.2">
      <c r="A3" s="3">
        <v>2</v>
      </c>
      <c r="B3" s="3" t="s">
        <v>22</v>
      </c>
      <c r="C3" s="3" t="s">
        <v>23</v>
      </c>
    </row>
    <row r="4" spans="1:10 16384:16384" x14ac:dyDescent="0.2">
      <c r="A4" s="3">
        <v>3</v>
      </c>
      <c r="B4" s="3" t="s">
        <v>24</v>
      </c>
      <c r="C4" s="3" t="s">
        <v>25</v>
      </c>
    </row>
    <row r="5" spans="1:10 16384:16384" x14ac:dyDescent="0.2">
      <c r="A5" s="3"/>
      <c r="B5" s="3"/>
      <c r="C5" s="3"/>
      <c r="D5" s="3"/>
      <c r="F5" s="3"/>
    </row>
    <row r="6" spans="1:10 16384:16384" x14ac:dyDescent="0.2">
      <c r="A6" s="3"/>
      <c r="B6" s="3"/>
      <c r="C6" s="3"/>
      <c r="D6" s="3"/>
      <c r="F6" s="3"/>
    </row>
    <row r="7" spans="1:10 16384:16384" x14ac:dyDescent="0.2">
      <c r="A7" s="3"/>
      <c r="B7" s="3"/>
      <c r="C7" s="3"/>
      <c r="D7" s="3"/>
      <c r="F7" s="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FD4"/>
  <sheetViews>
    <sheetView workbookViewId="0">
      <selection activeCell="F13" sqref="F13"/>
    </sheetView>
  </sheetViews>
  <sheetFormatPr defaultColWidth="8.875" defaultRowHeight="14.25" x14ac:dyDescent="0.2"/>
  <cols>
    <col min="2" max="2" width="15.5" customWidth="1"/>
    <col min="3" max="3" width="15.625" customWidth="1"/>
    <col min="4" max="4" width="32.625" customWidth="1"/>
    <col min="5" max="5" width="35" customWidth="1"/>
    <col min="6" max="6" width="54.625" customWidth="1"/>
  </cols>
  <sheetData>
    <row r="1" spans="1:10 16384:16384" s="2" customFormat="1" ht="36" customHeight="1" x14ac:dyDescent="0.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/>
      <c r="H1" s="1"/>
      <c r="I1" s="1"/>
      <c r="J1" s="1"/>
      <c r="XFD1" s="1"/>
    </row>
    <row r="2" spans="1:10 16384:16384" ht="37.5" customHeight="1" x14ac:dyDescent="0.2">
      <c r="A2" s="3">
        <v>1</v>
      </c>
      <c r="B2" s="3">
        <v>1</v>
      </c>
      <c r="C2" s="3" t="s">
        <v>11</v>
      </c>
      <c r="D2" s="3">
        <v>0</v>
      </c>
      <c r="E2" s="3"/>
      <c r="F2" t="s">
        <v>12</v>
      </c>
    </row>
    <row r="3" spans="1:10 16384:16384" ht="39" customHeight="1" x14ac:dyDescent="0.2">
      <c r="A3" s="3">
        <v>2</v>
      </c>
      <c r="B3" s="3">
        <v>1</v>
      </c>
      <c r="C3" s="3" t="s">
        <v>13</v>
      </c>
      <c r="D3" s="3">
        <v>1</v>
      </c>
      <c r="E3" s="3" t="s">
        <v>14</v>
      </c>
      <c r="F3" t="s">
        <v>15</v>
      </c>
    </row>
    <row r="4" spans="1:10 16384:16384" ht="63.75" customHeight="1" x14ac:dyDescent="0.2">
      <c r="A4" s="3">
        <v>3</v>
      </c>
      <c r="B4" s="3">
        <v>1</v>
      </c>
      <c r="C4" s="3" t="s">
        <v>16</v>
      </c>
      <c r="D4" s="3">
        <v>0</v>
      </c>
      <c r="E4" s="4" t="s">
        <v>17</v>
      </c>
      <c r="F4" t="s"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group</vt:lpstr>
      <vt:lpstr>use_fish</vt:lpstr>
      <vt:lpstr>activity</vt:lpstr>
      <vt:lpstr>box_fish_activity</vt:lpstr>
      <vt:lpstr>base_fish</vt:lpstr>
      <vt:lpstr>path</vt:lpstr>
      <vt:lpstr>skill</vt:lpstr>
      <vt:lpstr>dead_mode</vt:lpstr>
      <vt:lpstr>box_fish_award</vt:lpstr>
      <vt:lpstr>summon_fish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2021-01-12T08:07:12Z</dcterms:modified>
</cp:coreProperties>
</file>