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I202" i="1"/>
  <c r="I203" i="1"/>
  <c r="I204" i="1"/>
  <c r="I205" i="1"/>
  <c r="I206" i="1"/>
  <c r="I207" i="1"/>
  <c r="I208" i="1"/>
  <c r="I209" i="1"/>
  <c r="H202" i="1"/>
  <c r="H203" i="1"/>
  <c r="H204" i="1"/>
  <c r="H205" i="1"/>
  <c r="H206" i="1"/>
  <c r="H207" i="1"/>
  <c r="H208" i="1"/>
  <c r="H209" i="1"/>
  <c r="L176" i="2"/>
  <c r="L177" i="2"/>
  <c r="L178" i="2"/>
  <c r="L179" i="2"/>
  <c r="L180" i="2"/>
  <c r="L181" i="2"/>
  <c r="L182" i="2"/>
  <c r="L183" i="2"/>
  <c r="K176" i="2"/>
  <c r="K177" i="2"/>
  <c r="K178" i="2"/>
  <c r="K179" i="2"/>
  <c r="K180" i="2"/>
  <c r="K181" i="2"/>
  <c r="K182" i="2"/>
  <c r="K183" i="2"/>
  <c r="I176" i="2"/>
  <c r="I177" i="2"/>
  <c r="I178" i="2"/>
  <c r="I179" i="2"/>
  <c r="I180" i="2"/>
  <c r="I181" i="2"/>
  <c r="I182" i="2"/>
  <c r="I183" i="2"/>
  <c r="H176" i="2"/>
  <c r="H177" i="2"/>
  <c r="H178" i="2"/>
  <c r="H179" i="2"/>
  <c r="H180" i="2"/>
  <c r="H181" i="2"/>
  <c r="H182" i="2"/>
  <c r="H183" i="2"/>
  <c r="F176" i="2"/>
  <c r="F177" i="2"/>
  <c r="F178" i="2"/>
  <c r="F179" i="2"/>
  <c r="F180" i="2"/>
  <c r="F181" i="2"/>
  <c r="F182" i="2"/>
  <c r="F183" i="2"/>
  <c r="E176" i="2"/>
  <c r="E177" i="2"/>
  <c r="E178" i="2"/>
  <c r="E179" i="2"/>
  <c r="E180" i="2"/>
  <c r="E181" i="2"/>
  <c r="E182" i="2"/>
  <c r="E183" i="2"/>
  <c r="K168" i="2" l="1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<sst xmlns="http://schemas.openxmlformats.org/spreadsheetml/2006/main" count="700" uniqueCount="405">
  <si>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</si>
  <si>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</si>
  <si>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</si>
  <si>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</si>
  <si>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</si>
  <si>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</si>
  <si>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</si>
  <si>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</si>
  <si>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</si>
  <si>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</si>
  <si>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</si>
  <si>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</si>
  <si>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</si>
  <si>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</si>
  <si>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</si>
  <si>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</si>
  <si>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</si>
  <si>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</si>
  <si>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</si>
  <si>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</si>
  <si>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</si>
  <si>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</si>
  <si>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</si>
  <si>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</si>
  <si>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</si>
  <si>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</si>
  <si>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</si>
  <si>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</si>
  <si>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</si>
  <si>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</si>
  <si>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</si>
  <si>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</si>
  <si>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</si>
  <si>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</si>
  <si>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</si>
  <si>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</si>
  <si>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</si>
  <si>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</si>
  <si>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</si>
  <si>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</si>
  <si>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</si>
  <si>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</si>
  <si>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</si>
  <si>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</si>
  <si>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</si>
  <si>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</si>
  <si>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</si>
  <si>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</si>
  <si>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</si>
  <si>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</si>
  <si>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</si>
  <si>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</si>
  <si>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</si>
  <si>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</si>
  <si>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</si>
  <si>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</si>
  <si>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</si>
  <si>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</si>
  <si>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</si>
  <si>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</si>
  <si>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</si>
  <si>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</si>
  <si>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</si>
  <si>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</si>
  <si>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</si>
  <si>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</si>
  <si>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</si>
  <si>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</si>
  <si>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</si>
  <si>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</si>
  <si>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</si>
  <si>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</si>
  <si>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</si>
  <si>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</si>
  <si>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</si>
  <si>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</si>
  <si>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</si>
  <si>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</si>
  <si>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</si>
  <si>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</si>
  <si>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</si>
  <si>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</si>
  <si>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</si>
  <si>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</si>
  <si>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</si>
  <si>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</si>
  <si>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</si>
  <si>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</si>
  <si>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</si>
  <si>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</si>
  <si>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</si>
  <si>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</si>
  <si>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</si>
  <si>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</si>
  <si>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</si>
  <si>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</si>
  <si>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</si>
  <si>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</si>
  <si>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</si>
  <si>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</si>
  <si>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</si>
  <si>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</si>
  <si>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</si>
  <si>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</si>
  <si>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</si>
  <si>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</si>
  <si>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</si>
  <si>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</si>
  <si>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</si>
  <si>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</si>
  <si>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</si>
  <si>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</si>
  <si>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</si>
  <si>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</si>
  <si>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</si>
  <si>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</si>
  <si>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</si>
  <si>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</si>
  <si>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</si>
  <si>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</si>
  <si>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</si>
  <si>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</si>
  <si>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</si>
  <si>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</si>
  <si>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</si>
  <si>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</si>
  <si>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</si>
  <si>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</si>
  <si>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</si>
  <si>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</si>
  <si>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</si>
  <si>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</si>
  <si>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</si>
  <si>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</si>
  <si>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</si>
  <si>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</si>
  <si>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</si>
  <si>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</si>
  <si>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</si>
  <si>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</si>
  <si>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</si>
  <si>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</si>
  <si>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</si>
  <si>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</si>
  <si>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</si>
  <si>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</si>
  <si>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</si>
  <si>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</si>
  <si>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</si>
  <si>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</si>
  <si>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</si>
  <si>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</si>
  <si>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</si>
  <si>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</si>
  <si>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</si>
  <si>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</si>
  <si>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</si>
  <si>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</si>
  <si>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</si>
  <si>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</si>
  <si>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</si>
  <si>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</si>
  <si>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</si>
  <si>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</si>
  <si>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</si>
  <si>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</si>
  <si>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</si>
  <si>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</si>
  <si>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</si>
  <si>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</si>
  <si>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</si>
  <si>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</si>
  <si>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</si>
  <si>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</si>
  <si>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</si>
  <si>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</si>
  <si>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</si>
  <si>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</si>
  <si>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</si>
  <si>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</si>
  <si>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</si>
  <si>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</si>
  <si>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</si>
  <si>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</si>
  <si>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</si>
  <si>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</si>
  <si>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</si>
  <si>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</si>
  <si>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</si>
  <si>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</si>
  <si>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</si>
  <si>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</si>
  <si>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</si>
  <si>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</si>
  <si>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</si>
  <si>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</si>
  <si>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</si>
  <si>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</si>
  <si>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</si>
  <si>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</si>
  <si>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</si>
  <si>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</si>
  <si>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</si>
  <si>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</si>
  <si>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</si>
  <si>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</si>
  <si>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</si>
  <si>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</si>
  <si>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</si>
  <si>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</si>
  <si>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</si>
  <si>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</si>
  <si>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</si>
  <si>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</si>
  <si>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</si>
  <si>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</si>
  <si>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</si>
  <si>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</si>
  <si>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</si>
  <si>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</si>
  <si>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</si>
  <si>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</si>
  <si>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</si>
  <si>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</si>
  <si>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</si>
  <si>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</si>
  <si>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</si>
  <si>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</si>
  <si>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</si>
  <si>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</si>
  <si>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</si>
  <si>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</si>
  <si>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</si>
  <si>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</si>
  <si>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</si>
  <si>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</si>
  <si>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</si>
  <si>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</si>
  <si>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</si>
  <si>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</si>
  <si>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</si>
  <si>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</si>
  <si>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</si>
  <si>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</si>
  <si>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</si>
  <si>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</si>
  <si>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</si>
  <si>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</si>
  <si>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</si>
  <si>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</si>
  <si>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</si>
  <si>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</si>
  <si>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</si>
  <si>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</si>
  <si>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</si>
  <si>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</si>
  <si>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</si>
  <si>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</si>
  <si>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</si>
  <si>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</si>
  <si>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</si>
  <si>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</si>
  <si>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</si>
  <si>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</si>
  <si>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</si>
  <si>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</si>
  <si>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</si>
  <si>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</si>
  <si>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</si>
  <si>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</si>
  <si>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</si>
  <si>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</si>
  <si>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</si>
  <si>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</si>
  <si>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</si>
  <si>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</si>
  <si>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</si>
  <si>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</si>
  <si>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</si>
  <si>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</si>
  <si>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</si>
  <si>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</si>
  <si>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</si>
  <si>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</si>
  <si>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</si>
  <si>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</si>
  <si>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</si>
  <si>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</si>
  <si>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</si>
  <si>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</si>
  <si>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</si>
  <si>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</si>
  <si>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</si>
  <si>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</si>
  <si>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</si>
  <si>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</si>
  <si>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</si>
  <si>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</si>
  <si>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</si>
  <si>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</si>
  <si>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</si>
  <si>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</si>
  <si>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</si>
  <si>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</si>
  <si>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</si>
  <si>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</si>
  <si>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</si>
  <si>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</si>
  <si>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</si>
  <si>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</si>
  <si>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</si>
  <si>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</si>
  <si>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</si>
  <si>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</si>
  <si>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</si>
  <si>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</si>
  <si>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</si>
  <si>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</si>
  <si>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</si>
  <si>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</si>
  <si>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</si>
  <si>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</si>
  <si>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</si>
  <si>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</si>
  <si>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</si>
  <si>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</si>
  <si>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</si>
  <si>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</si>
  <si>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</si>
  <si>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</si>
  <si>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</si>
  <si>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</si>
  <si>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</si>
  <si>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</si>
  <si>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</si>
  <si>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</si>
  <si>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</si>
  <si>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</si>
  <si>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</si>
  <si>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</si>
  <si>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</si>
  <si>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</si>
  <si>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</si>
  <si>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</si>
  <si>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</si>
  <si>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</si>
  <si>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</si>
  <si>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</si>
  <si>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</si>
  <si>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</si>
  <si>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</si>
  <si>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</si>
  <si>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</si>
  <si>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</si>
  <si>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</si>
  <si>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</si>
  <si>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</si>
  <si>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</si>
  <si>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</si>
  <si>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</si>
  <si>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</si>
  <si>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</si>
  <si>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</si>
  <si>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</si>
  <si>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</si>
  <si>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</si>
  <si>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</si>
  <si>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</si>
  <si>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</si>
  <si>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</si>
  <si>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</si>
  <si>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</si>
  <si>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</si>
  <si>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</si>
  <si>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</si>
  <si>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</si>
  <si>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</si>
  <si>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</si>
  <si>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</si>
  <si>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</si>
  <si>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</si>
  <si>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</si>
  <si>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</si>
  <si>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</si>
  <si>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</si>
  <si>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</si>
  <si>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</si>
  <si>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</si>
  <si>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</si>
  <si>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</si>
  <si>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</si>
  <si>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</si>
  <si>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饺子鱼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</si>
  <si>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</si>
  <si>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</si>
  <si>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</si>
  <si>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</si>
  <si>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</si>
  <si>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</si>
  <si>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</si>
  <si>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</si>
  <si>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"prop_dz_jz",1,0.05,0.1</t>
    <phoneticPr fontId="1" type="noConversion"/>
  </si>
  <si>
    <t>"prop_dz_jz",1,0.1,0.2</t>
    <phoneticPr fontId="1" type="noConversion"/>
  </si>
  <si>
    <t>"prop_dz_jz",1,0.2,0.3</t>
    <phoneticPr fontId="1" type="noConversion"/>
  </si>
  <si>
    <t>"prop_dz_jz",1,0.01,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</si>
</sst>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opLeftCell="A180" workbookViewId="0">
      <selection activeCell="I200" sqref="I200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393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394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395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396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397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398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75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75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399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150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150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400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250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250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5" activePane="bottomLeft" state="frozen"/>
      <selection pane="bottomLeft" activeCell="K181" sqref="K181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35</v>
      </c>
      <c r="C181" s="39">
        <v>44</v>
      </c>
      <c r="D181" s="40"/>
      <c r="E181" s="37">
        <f>LOOKUP(use_fish!B181,base_fish!A:A,base_fish!C:C)+_xlfn.IFNA(INDEX(activity!F:F,MATCH(use_fish!C181,activity!A:A,0)),0)</f>
        <v>75</v>
      </c>
      <c r="F181" s="39">
        <f t="shared" si="8"/>
        <v>1.3333333333333334E-2</v>
      </c>
      <c r="G181" s="36" t="s">
        <v>81</v>
      </c>
      <c r="H181" s="39" t="str">
        <f>INDEX(base_fish!E:E,MATCH(use_fish!B181,base_fish!A:A,0))&amp;_xlfn.IFNA("+"&amp;INDEX(activity!G:G,MATCH(use_fish!C181,activity!A:A,0)),"")</f>
        <v>饺子鱼+临时活动</v>
      </c>
      <c r="I181" s="37">
        <f>LOOKUP(use_fish!B181,base_fish!A:A,base_fish!F:F)+_xlfn.IFNA(INDEX(activity!F:F,MATCH(use_fish!C181,activity!A:A,0)),0)</f>
        <v>75</v>
      </c>
      <c r="J181" s="37">
        <v>1</v>
      </c>
      <c r="K181" s="37">
        <f>LOOKUP(use_fish!B181,base_fish!A:A,base_fish!G:G)</f>
        <v>0</v>
      </c>
      <c r="L181" s="37">
        <f t="shared" si="9"/>
        <v>75</v>
      </c>
      <c r="M181" s="37">
        <v>1</v>
      </c>
      <c r="N181" s="37">
        <v>0</v>
      </c>
    </row>
    <row r="182" spans="1:14" x14ac:dyDescent="0.2">
      <c r="A182" s="39">
        <v>181</v>
      </c>
      <c r="B182" s="36">
        <v>35</v>
      </c>
      <c r="C182" s="39">
        <v>45</v>
      </c>
      <c r="D182" s="40"/>
      <c r="E182" s="37">
        <f>LOOKUP(use_fish!B182,base_fish!A:A,base_fish!C:C)+_xlfn.IFNA(INDEX(activity!F:F,MATCH(use_fish!C182,activity!A:A,0)),0)</f>
        <v>150</v>
      </c>
      <c r="F182" s="39">
        <f t="shared" si="8"/>
        <v>6.6666666666666671E-3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饺子鱼+临时活动</v>
      </c>
      <c r="I182" s="37">
        <f>LOOKUP(use_fish!B182,base_fish!A:A,base_fish!F:F)+_xlfn.IFNA(INDEX(activity!F:F,MATCH(use_fish!C182,activity!A:A,0)),0)</f>
        <v>150</v>
      </c>
      <c r="J182" s="37">
        <v>1</v>
      </c>
      <c r="K182" s="37">
        <f>LOOKUP(use_fish!B182,base_fish!A:A,base_fish!G:G)</f>
        <v>0</v>
      </c>
      <c r="L182" s="37">
        <f t="shared" si="9"/>
        <v>150</v>
      </c>
      <c r="M182" s="37">
        <v>1</v>
      </c>
      <c r="N182" s="37">
        <v>0</v>
      </c>
    </row>
    <row r="183" spans="1:14" x14ac:dyDescent="0.2">
      <c r="A183" s="39">
        <v>182</v>
      </c>
      <c r="B183" s="36">
        <v>35</v>
      </c>
      <c r="C183" s="39">
        <v>46</v>
      </c>
      <c r="D183" s="40"/>
      <c r="E183" s="37">
        <f>LOOKUP(use_fish!B183,base_fish!A:A,base_fish!C:C)+_xlfn.IFNA(INDEX(activity!F:F,MATCH(use_fish!C183,activity!A:A,0)),0)</f>
        <v>250</v>
      </c>
      <c r="F183" s="39">
        <f t="shared" si="8"/>
        <v>4.0000000000000001E-3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饺子鱼+临时活动</v>
      </c>
      <c r="I183" s="37">
        <f>LOOKUP(use_fish!B183,base_fish!A:A,base_fish!F:F)+_xlfn.IFNA(INDEX(activity!F:F,MATCH(use_fish!C183,activity!A:A,0)),0)</f>
        <v>250</v>
      </c>
      <c r="J183" s="37">
        <v>1</v>
      </c>
      <c r="K183" s="37">
        <f>LOOKUP(use_fish!B183,base_fish!A:A,base_fish!G:G)</f>
        <v>0</v>
      </c>
      <c r="L183" s="37">
        <f t="shared" si="9"/>
        <v>250</v>
      </c>
      <c r="M183" s="37">
        <v>1</v>
      </c>
      <c r="N183" s="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8"/>
  <sheetViews>
    <sheetView tabSelected="1" topLeftCell="A16" workbookViewId="0">
      <selection activeCell="D50" sqref="D50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401</v>
      </c>
      <c r="D45" s="38">
        <v>0</v>
      </c>
      <c r="E45" s="38">
        <v>1</v>
      </c>
      <c r="F45" s="37">
        <v>75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402</v>
      </c>
      <c r="D46" s="38">
        <v>0</v>
      </c>
      <c r="E46" s="38">
        <v>1</v>
      </c>
      <c r="F46" s="37">
        <v>150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403</v>
      </c>
      <c r="D47" s="38">
        <v>0</v>
      </c>
      <c r="E47" s="38">
        <v>1</v>
      </c>
      <c r="F47" s="37">
        <v>250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404</v>
      </c>
      <c r="D48" s="38">
        <v>1</v>
      </c>
      <c r="E48" s="38">
        <v>1</v>
      </c>
      <c r="F48" s="37">
        <v>10</v>
      </c>
      <c r="G48" s="37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6"/>
  <sheetViews>
    <sheetView workbookViewId="0">
      <pane ySplit="1" topLeftCell="A14" activePane="bottomLeft" state="frozen"/>
      <selection pane="bottomLeft" activeCell="B36" sqref="B36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392</v>
      </c>
      <c r="F36" s="36">
        <v>0</v>
      </c>
      <c r="G36" s="3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2020-12-02T06:33:00Z</dcterms:modified>
</cp:coreProperties>
</file>