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4" i="1" l="1"/>
  <c r="J185" i="1"/>
  <c r="J186" i="1"/>
  <c r="J187" i="1"/>
  <c r="J188" i="1"/>
  <c r="J189" i="1"/>
  <c r="J190" i="1"/>
  <c r="J191" i="1"/>
  <c r="J192" i="1"/>
  <c r="J193" i="1"/>
  <c r="I184" i="1"/>
  <c r="I185" i="1"/>
  <c r="I186" i="1"/>
  <c r="I187" i="1"/>
  <c r="I188" i="1"/>
  <c r="I189" i="1"/>
  <c r="I190" i="1"/>
  <c r="I191" i="1"/>
  <c r="I192" i="1"/>
  <c r="I193" i="1"/>
  <c r="H184" i="1"/>
  <c r="H185" i="1"/>
  <c r="H186" i="1"/>
  <c r="H187" i="1"/>
  <c r="H188" i="1"/>
  <c r="H189" i="1"/>
  <c r="H190" i="1"/>
  <c r="H191" i="1"/>
  <c r="H192" i="1"/>
  <c r="H193" i="1"/>
  <c r="J166" i="2" l="1"/>
  <c r="J167" i="2"/>
  <c r="H166" i="2"/>
  <c r="H167" i="2"/>
  <c r="G166" i="2"/>
  <c r="G167" i="2"/>
  <c r="D166" i="2"/>
  <c r="D167" i="2"/>
  <c r="E167" i="2" l="1"/>
  <c r="K167" i="2"/>
  <c r="E166" i="2"/>
  <c r="K166" i="2"/>
  <c r="J158" i="2"/>
  <c r="J159" i="2"/>
  <c r="J160" i="2"/>
  <c r="J161" i="2"/>
  <c r="J162" i="2"/>
  <c r="J163" i="2"/>
  <c r="J164" i="2"/>
  <c r="J165" i="2"/>
  <c r="H158" i="2"/>
  <c r="H159" i="2"/>
  <c r="H160" i="2"/>
  <c r="H161" i="2"/>
  <c r="H162" i="2"/>
  <c r="H163" i="2"/>
  <c r="H164" i="2"/>
  <c r="H165" i="2"/>
  <c r="G158" i="2"/>
  <c r="G159" i="2"/>
  <c r="G160" i="2"/>
  <c r="G161" i="2"/>
  <c r="G162" i="2"/>
  <c r="G163" i="2"/>
  <c r="G164" i="2"/>
  <c r="G165" i="2"/>
  <c r="D158" i="2"/>
  <c r="D159" i="2"/>
  <c r="D160" i="2"/>
  <c r="D161" i="2"/>
  <c r="D162" i="2"/>
  <c r="D163" i="2"/>
  <c r="D164" i="2"/>
  <c r="D165" i="2"/>
  <c r="E163" i="2" l="1"/>
  <c r="E159" i="2"/>
  <c r="E162" i="2"/>
  <c r="E158" i="2"/>
  <c r="K162" i="2"/>
  <c r="K158" i="2"/>
  <c r="E165" i="2"/>
  <c r="E161" i="2"/>
  <c r="K165" i="2"/>
  <c r="K161" i="2"/>
  <c r="E164" i="2"/>
  <c r="E160" i="2"/>
  <c r="K164" i="2"/>
  <c r="K160" i="2"/>
  <c r="K163" i="2"/>
  <c r="K159" i="2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19" i="2"/>
  <c r="K120" i="2"/>
  <c r="K121" i="2"/>
  <c r="J3" i="2"/>
  <c r="J11" i="1" s="1"/>
  <c r="J4" i="2"/>
  <c r="J7" i="1" s="1"/>
  <c r="J5" i="2"/>
  <c r="J19" i="1" s="1"/>
  <c r="J6" i="2"/>
  <c r="J7" i="2"/>
  <c r="J15" i="1" s="1"/>
  <c r="J8" i="2"/>
  <c r="J16" i="1" s="1"/>
  <c r="J9" i="2"/>
  <c r="J23" i="1" s="1"/>
  <c r="J10" i="2"/>
  <c r="J24" i="1" s="1"/>
  <c r="J11" i="2"/>
  <c r="J25" i="1" s="1"/>
  <c r="J12" i="2"/>
  <c r="J26" i="1" s="1"/>
  <c r="J13" i="2"/>
  <c r="J27" i="1" s="1"/>
  <c r="J14" i="2"/>
  <c r="J15" i="2"/>
  <c r="J29" i="1" s="1"/>
  <c r="J16" i="2"/>
  <c r="J30" i="1" s="1"/>
  <c r="J17" i="2"/>
  <c r="J31" i="1" s="1"/>
  <c r="J18" i="2"/>
  <c r="J32" i="1" s="1"/>
  <c r="J19" i="2"/>
  <c r="J33" i="1" s="1"/>
  <c r="J20" i="2"/>
  <c r="J34" i="1" s="1"/>
  <c r="J21" i="2"/>
  <c r="J35" i="1" s="1"/>
  <c r="J22" i="2"/>
  <c r="J36" i="1" s="1"/>
  <c r="J23" i="2"/>
  <c r="J37" i="1" s="1"/>
  <c r="J24" i="2"/>
  <c r="J38" i="1" s="1"/>
  <c r="J25" i="2"/>
  <c r="J39" i="1" s="1"/>
  <c r="J26" i="2"/>
  <c r="J40" i="1" s="1"/>
  <c r="J27" i="2"/>
  <c r="J41" i="1" s="1"/>
  <c r="J28" i="2"/>
  <c r="J42" i="1" s="1"/>
  <c r="J29" i="2"/>
  <c r="J43" i="1" s="1"/>
  <c r="J30" i="2"/>
  <c r="J44" i="1" s="1"/>
  <c r="J31" i="2"/>
  <c r="J45" i="1" s="1"/>
  <c r="J32" i="2"/>
  <c r="J46" i="1" s="1"/>
  <c r="J33" i="2"/>
  <c r="J47" i="1" s="1"/>
  <c r="J34" i="2"/>
  <c r="J48" i="1" s="1"/>
  <c r="J35" i="2"/>
  <c r="J49" i="1" s="1"/>
  <c r="J36" i="2"/>
  <c r="J50" i="1" s="1"/>
  <c r="J37" i="2"/>
  <c r="J51" i="1" s="1"/>
  <c r="J38" i="2"/>
  <c r="J52" i="1" s="1"/>
  <c r="J39" i="2"/>
  <c r="J53" i="1" s="1"/>
  <c r="J40" i="2"/>
  <c r="J54" i="1" s="1"/>
  <c r="J41" i="2"/>
  <c r="J55" i="1" s="1"/>
  <c r="J42" i="2"/>
  <c r="J56" i="1" s="1"/>
  <c r="J43" i="2"/>
  <c r="J57" i="1" s="1"/>
  <c r="J44" i="2"/>
  <c r="J58" i="1" s="1"/>
  <c r="J45" i="2"/>
  <c r="J59" i="1" s="1"/>
  <c r="J46" i="2"/>
  <c r="J60" i="1" s="1"/>
  <c r="J47" i="2"/>
  <c r="J61" i="1" s="1"/>
  <c r="J48" i="2"/>
  <c r="J62" i="1" s="1"/>
  <c r="J49" i="2"/>
  <c r="J63" i="1" s="1"/>
  <c r="J50" i="2"/>
  <c r="J64" i="1" s="1"/>
  <c r="J51" i="2"/>
  <c r="J65" i="1" s="1"/>
  <c r="J52" i="2"/>
  <c r="J66" i="1" s="1"/>
  <c r="J53" i="2"/>
  <c r="J67" i="1" s="1"/>
  <c r="J54" i="2"/>
  <c r="J68" i="1" s="1"/>
  <c r="J55" i="2"/>
  <c r="J69" i="1" s="1"/>
  <c r="J56" i="2"/>
  <c r="J70" i="1" s="1"/>
  <c r="J57" i="2"/>
  <c r="J71" i="1" s="1"/>
  <c r="J58" i="2"/>
  <c r="J72" i="1" s="1"/>
  <c r="J59" i="2"/>
  <c r="J73" i="1" s="1"/>
  <c r="J60" i="2"/>
  <c r="J74" i="1" s="1"/>
  <c r="J61" i="2"/>
  <c r="J75" i="1" s="1"/>
  <c r="J62" i="2"/>
  <c r="J76" i="1" s="1"/>
  <c r="J63" i="2"/>
  <c r="J77" i="1" s="1"/>
  <c r="J64" i="2"/>
  <c r="J78" i="1" s="1"/>
  <c r="J65" i="2"/>
  <c r="J79" i="1" s="1"/>
  <c r="J66" i="2"/>
  <c r="J80" i="1" s="1"/>
  <c r="J67" i="2"/>
  <c r="J81" i="1" s="1"/>
  <c r="J68" i="2"/>
  <c r="J82" i="1" s="1"/>
  <c r="J69" i="2"/>
  <c r="J83" i="1" s="1"/>
  <c r="J70" i="2"/>
  <c r="J84" i="1" s="1"/>
  <c r="J71" i="2"/>
  <c r="J85" i="1" s="1"/>
  <c r="J72" i="2"/>
  <c r="J86" i="1" s="1"/>
  <c r="J73" i="2"/>
  <c r="J87" i="1" s="1"/>
  <c r="J74" i="2"/>
  <c r="J88" i="1" s="1"/>
  <c r="J75" i="2"/>
  <c r="J89" i="1" s="1"/>
  <c r="J76" i="2"/>
  <c r="J90" i="1" s="1"/>
  <c r="J77" i="2"/>
  <c r="J91" i="1" s="1"/>
  <c r="J78" i="2"/>
  <c r="J92" i="1" s="1"/>
  <c r="J79" i="2"/>
  <c r="J93" i="1" s="1"/>
  <c r="J80" i="2"/>
  <c r="J94" i="1" s="1"/>
  <c r="J81" i="2"/>
  <c r="J95" i="1" s="1"/>
  <c r="J82" i="2"/>
  <c r="J96" i="1" s="1"/>
  <c r="J83" i="2"/>
  <c r="J97" i="1" s="1"/>
  <c r="J84" i="2"/>
  <c r="J98" i="1" s="1"/>
  <c r="J85" i="2"/>
  <c r="J99" i="1" s="1"/>
  <c r="J86" i="2"/>
  <c r="J100" i="1" s="1"/>
  <c r="J87" i="2"/>
  <c r="J101" i="1" s="1"/>
  <c r="J88" i="2"/>
  <c r="J102" i="1" s="1"/>
  <c r="J89" i="2"/>
  <c r="J103" i="1" s="1"/>
  <c r="J90" i="2"/>
  <c r="J104" i="1" s="1"/>
  <c r="J91" i="2"/>
  <c r="J28" i="1" s="1"/>
  <c r="J92" i="2"/>
  <c r="J106" i="1" s="1"/>
  <c r="J93" i="2"/>
  <c r="J107" i="1" s="1"/>
  <c r="J94" i="2"/>
  <c r="J108" i="1" s="1"/>
  <c r="J95" i="2"/>
  <c r="J109" i="1" s="1"/>
  <c r="J96" i="2"/>
  <c r="J110" i="1" s="1"/>
  <c r="J97" i="2"/>
  <c r="J111" i="1" s="1"/>
  <c r="J98" i="2"/>
  <c r="J112" i="1" s="1"/>
  <c r="J99" i="2"/>
  <c r="J113" i="1" s="1"/>
  <c r="J100" i="2"/>
  <c r="J114" i="1" s="1"/>
  <c r="J101" i="2"/>
  <c r="J115" i="1" s="1"/>
  <c r="J102" i="2"/>
  <c r="J116" i="1" s="1"/>
  <c r="J103" i="2"/>
  <c r="J130" i="1" s="1"/>
  <c r="J104" i="2"/>
  <c r="J131" i="1" s="1"/>
  <c r="J105" i="2"/>
  <c r="J132" i="1" s="1"/>
  <c r="J106" i="2"/>
  <c r="J133" i="1" s="1"/>
  <c r="J107" i="2"/>
  <c r="J134" i="1" s="1"/>
  <c r="J108" i="2"/>
  <c r="J135" i="1" s="1"/>
  <c r="J109" i="2"/>
  <c r="J136" i="1" s="1"/>
  <c r="J110" i="2"/>
  <c r="J137" i="1" s="1"/>
  <c r="J111" i="2"/>
  <c r="J138" i="1" s="1"/>
  <c r="J112" i="2"/>
  <c r="J139" i="1" s="1"/>
  <c r="J113" i="2"/>
  <c r="J140" i="1" s="1"/>
  <c r="J114" i="2"/>
  <c r="J141" i="1" s="1"/>
  <c r="J115" i="2"/>
  <c r="J142" i="1" s="1"/>
  <c r="J116" i="2"/>
  <c r="J143" i="1" s="1"/>
  <c r="J117" i="2"/>
  <c r="J144" i="1" s="1"/>
  <c r="J118" i="2"/>
  <c r="J145" i="1" s="1"/>
  <c r="J119" i="2"/>
  <c r="J120" i="2"/>
  <c r="J121" i="2"/>
  <c r="J122" i="2"/>
  <c r="J149" i="1" s="1"/>
  <c r="J123" i="2"/>
  <c r="J124" i="2"/>
  <c r="J125" i="2"/>
  <c r="J151" i="1" s="1"/>
  <c r="J126" i="2"/>
  <c r="J152" i="1" s="1"/>
  <c r="J127" i="2"/>
  <c r="J153" i="1" s="1"/>
  <c r="J128" i="2"/>
  <c r="J154" i="1" s="1"/>
  <c r="J129" i="2"/>
  <c r="J155" i="1" s="1"/>
  <c r="J130" i="2"/>
  <c r="J156" i="1" s="1"/>
  <c r="J131" i="2"/>
  <c r="J157" i="1" s="1"/>
  <c r="J132" i="2"/>
  <c r="J158" i="1" s="1"/>
  <c r="J133" i="2"/>
  <c r="J159" i="1" s="1"/>
  <c r="J134" i="2"/>
  <c r="J160" i="1" s="1"/>
  <c r="J135" i="2"/>
  <c r="J161" i="1" s="1"/>
  <c r="J136" i="2"/>
  <c r="J162" i="1" s="1"/>
  <c r="J137" i="2"/>
  <c r="J163" i="1" s="1"/>
  <c r="J138" i="2"/>
  <c r="J164" i="1" s="1"/>
  <c r="J139" i="2"/>
  <c r="J165" i="1" s="1"/>
  <c r="J140" i="2"/>
  <c r="J166" i="1" s="1"/>
  <c r="J141" i="2"/>
  <c r="J167" i="1" s="1"/>
  <c r="J142" i="2"/>
  <c r="J168" i="1" s="1"/>
  <c r="J143" i="2"/>
  <c r="J169" i="1" s="1"/>
  <c r="J144" i="2"/>
  <c r="J170" i="1" s="1"/>
  <c r="J145" i="2"/>
  <c r="J171" i="1" s="1"/>
  <c r="J146" i="2"/>
  <c r="J172" i="1" s="1"/>
  <c r="J147" i="2"/>
  <c r="J173" i="1" s="1"/>
  <c r="J148" i="2"/>
  <c r="J174" i="1" s="1"/>
  <c r="J149" i="2"/>
  <c r="J175" i="1" s="1"/>
  <c r="J150" i="2"/>
  <c r="J176" i="1" s="1"/>
  <c r="J151" i="2"/>
  <c r="J177" i="1" s="1"/>
  <c r="J152" i="2"/>
  <c r="J178" i="1" s="1"/>
  <c r="J153" i="2"/>
  <c r="J179" i="1" s="1"/>
  <c r="J154" i="2"/>
  <c r="J180" i="1" s="1"/>
  <c r="J155" i="2"/>
  <c r="J181" i="1" s="1"/>
  <c r="J156" i="2"/>
  <c r="J182" i="1" s="1"/>
  <c r="J157" i="2"/>
  <c r="J183" i="1" s="1"/>
  <c r="J2" i="2"/>
  <c r="J3" i="1" s="1"/>
  <c r="H3" i="2"/>
  <c r="I5" i="1" s="1"/>
  <c r="H4" i="2"/>
  <c r="H5" i="2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19" i="2"/>
  <c r="E120" i="2"/>
  <c r="E121" i="2"/>
  <c r="D4" i="2"/>
  <c r="E4" i="2" s="1"/>
  <c r="D5" i="2"/>
  <c r="E5" i="2" s="1"/>
  <c r="D6" i="2"/>
  <c r="E6" i="2" s="1"/>
  <c r="D7" i="2"/>
  <c r="D8" i="2"/>
  <c r="E8" i="2" s="1"/>
  <c r="D9" i="2"/>
  <c r="E9" i="2" s="1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17" i="2" l="1"/>
  <c r="E25" i="2"/>
  <c r="K15" i="2"/>
  <c r="J123" i="1"/>
  <c r="K7" i="2"/>
  <c r="J128" i="1"/>
  <c r="J2" i="1"/>
  <c r="J124" i="1"/>
  <c r="E41" i="2"/>
  <c r="E20" i="2"/>
  <c r="K23" i="2"/>
  <c r="K11" i="2"/>
  <c r="K3" i="2"/>
  <c r="J126" i="1"/>
  <c r="J122" i="1"/>
  <c r="J118" i="1"/>
  <c r="J22" i="1"/>
  <c r="J18" i="1"/>
  <c r="J14" i="1"/>
  <c r="J10" i="1"/>
  <c r="J6" i="1"/>
  <c r="E36" i="2"/>
  <c r="I129" i="1"/>
  <c r="K19" i="2"/>
  <c r="K9" i="2"/>
  <c r="J129" i="1"/>
  <c r="J125" i="1"/>
  <c r="J121" i="1"/>
  <c r="J117" i="1"/>
  <c r="J105" i="1"/>
  <c r="J21" i="1"/>
  <c r="J17" i="1"/>
  <c r="J13" i="1"/>
  <c r="J9" i="1"/>
  <c r="J5" i="1"/>
  <c r="E122" i="2"/>
  <c r="E57" i="2"/>
  <c r="J120" i="1"/>
  <c r="J20" i="1"/>
  <c r="J12" i="1"/>
  <c r="J8" i="1"/>
  <c r="J4" i="1"/>
  <c r="E52" i="2"/>
  <c r="E21" i="2"/>
  <c r="K27" i="2"/>
  <c r="K13" i="2"/>
  <c r="K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<sst xmlns="http://schemas.openxmlformats.org/spreadsheetml/2006/main" count="650" uniqueCount="378">
  <si>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</si>
  <si>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</si>
  <si>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</si>
  <si>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</si>
  <si>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</si>
  <si>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</si>
  <si>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</si>
  <si>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</si>
  <si>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</si>
  <si>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</si>
  <si>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</si>
  <si>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</si>
  <si>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</si>
  <si>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</si>
  <si>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</si>
  <si>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</si>
  <si>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</si>
  <si>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</si>
  <si>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</si>
  <si>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</si>
  <si>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</si>
  <si>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</si>
  <si>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</si>
  <si>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</si>
  <si>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</si>
  <si>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</si>
  <si>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</si>
  <si>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</si>
  <si>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</si>
  <si>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</si>
  <si>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</si>
  <si>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</si>
  <si>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</si>
  <si>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</si>
  <si>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</si>
  <si>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</si>
  <si>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</si>
  <si>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</si>
  <si>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</si>
  <si>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</si>
  <si>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</si>
  <si>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</si>
  <si>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</si>
  <si>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</si>
  <si>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</si>
  <si>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</si>
  <si>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</si>
  <si>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</si>
  <si>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</si>
  <si>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</si>
  <si>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</si>
  <si>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</si>
  <si>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</si>
  <si>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</si>
  <si>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</si>
  <si>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</si>
  <si>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</si>
  <si>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</si>
  <si>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</si>
  <si>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</si>
  <si>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</si>
  <si>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</si>
  <si>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</si>
  <si>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</si>
  <si>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</si>
  <si>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</si>
  <si>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</si>
  <si>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</si>
  <si>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</si>
  <si>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</si>
  <si>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</si>
  <si>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</si>
  <si>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</si>
  <si>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</si>
  <si>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</si>
  <si>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</si>
  <si>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</si>
  <si>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</si>
  <si>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</si>
  <si>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</si>
  <si>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</si>
  <si>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</si>
  <si>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</si>
  <si>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</si>
  <si>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</si>
  <si>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</si>
  <si>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</si>
  <si>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</si>
  <si>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</si>
  <si>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</si>
  <si>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</si>
  <si>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</si>
  <si>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</si>
  <si>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</si>
  <si>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</si>
  <si>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</si>
  <si>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</si>
  <si>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</si>
  <si>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</si>
  <si>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</si>
  <si>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</si>
  <si>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</si>
  <si>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</si>
  <si>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</si>
  <si>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</si>
  <si>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</si>
  <si>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</si>
  <si>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</si>
  <si>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</si>
  <si>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</si>
  <si>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</si>
  <si>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</si>
  <si>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</si>
  <si>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</si>
  <si>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</si>
  <si>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</si>
  <si>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</si>
  <si>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</si>
  <si>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</si>
  <si>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</si>
  <si>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</si>
  <si>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</si>
  <si>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</si>
  <si>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</si>
  <si>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</si>
  <si>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</si>
  <si>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</si>
  <si>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</si>
  <si>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</si>
  <si>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</si>
  <si>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</si>
  <si>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</si>
  <si>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</si>
  <si>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</si>
  <si>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</si>
  <si>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</si>
  <si>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</si>
  <si>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</si>
  <si>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</si>
  <si>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</si>
  <si>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</si>
  <si>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</si>
  <si>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</si>
  <si>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</si>
  <si>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</si>
  <si>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</si>
  <si>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</si>
  <si>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</si>
  <si>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</si>
  <si>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</si>
  <si>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</si>
  <si>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</si>
  <si>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</si>
  <si>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</si>
  <si>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</si>
  <si>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</si>
  <si>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</si>
  <si>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</si>
  <si>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</si>
  <si>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</si>
  <si>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</si>
  <si>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</si>
  <si>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</si>
  <si>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</si>
  <si>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</si>
  <si>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</si>
  <si>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</si>
  <si>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</si>
  <si>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</si>
  <si>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</si>
  <si>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</si>
  <si>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</si>
  <si>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</si>
  <si>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</si>
  <si>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</si>
  <si>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</si>
  <si>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</si>
  <si>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</si>
  <si>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</si>
  <si>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</si>
  <si>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</si>
  <si>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</si>
  <si>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</si>
  <si>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</si>
  <si>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</si>
  <si>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</si>
  <si>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</si>
  <si>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</si>
  <si>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</si>
  <si>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</si>
  <si>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</si>
  <si>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</si>
  <si>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</si>
  <si>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</si>
  <si>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</si>
  <si>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</si>
  <si>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</si>
  <si>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</si>
  <si>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</si>
  <si>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</si>
  <si>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</si>
  <si>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</si>
  <si>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</si>
  <si>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</si>
  <si>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</si>
  <si>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</si>
  <si>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</si>
  <si>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</si>
  <si>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</si>
  <si>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</si>
  <si>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</si>
  <si>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</si>
  <si>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</si>
  <si>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</si>
  <si>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</si>
  <si>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</si>
  <si>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</si>
  <si>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</si>
  <si>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</si>
  <si>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</si>
  <si>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</si>
  <si>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</si>
  <si>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</si>
  <si>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</si>
  <si>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</si>
  <si>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</si>
  <si>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</si>
  <si>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</si>
  <si>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</si>
  <si>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</si>
  <si>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</si>
  <si>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</si>
  <si>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</si>
  <si>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</si>
  <si>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</si>
  <si>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</si>
  <si>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</si>
  <si>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</si>
  <si>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</si>
  <si>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</si>
  <si>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</si>
  <si>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</si>
  <si>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</si>
  <si>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</si>
  <si>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</si>
  <si>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</si>
  <si>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</si>
  <si>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</si>
  <si>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</si>
  <si>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</si>
  <si>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</si>
  <si>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</si>
  <si>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</si>
  <si>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</si>
  <si>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</si>
  <si>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</si>
  <si>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</si>
  <si>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</si>
  <si>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</si>
  <si>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</si>
  <si>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</si>
  <si>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</si>
  <si>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</si>
  <si>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</si>
  <si>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</si>
  <si>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</si>
  <si>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</si>
  <si>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</si>
  <si>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</si>
  <si>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</si>
  <si>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</si>
  <si>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</si>
  <si>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</si>
  <si>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</si>
  <si>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</si>
  <si>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</si>
  <si>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</si>
  <si>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</si>
  <si>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</si>
  <si>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</si>
  <si>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</si>
  <si>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</si>
  <si>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</si>
  <si>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</si>
  <si>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</si>
  <si>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</si>
  <si>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</si>
  <si>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</si>
  <si>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</si>
  <si>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</si>
  <si>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</si>
  <si>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</si>
  <si>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</si>
  <si>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</si>
  <si>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</si>
  <si>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</si>
  <si>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</si>
  <si>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</si>
  <si>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</si>
  <si>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</si>
  <si>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</si>
  <si>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</si>
  <si>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</si>
  <si>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</si>
  <si>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</si>
  <si>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</si>
  <si>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</si>
  <si>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</si>
  <si>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</si>
  <si>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</si>
  <si>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</si>
  <si>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</si>
  <si>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</si>
  <si>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</si>
  <si>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</si>
  <si>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</si>
  <si>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</si>
  <si>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</si>
  <si>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</si>
  <si>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</si>
  <si>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</si>
  <si>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</si>
  <si>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</si>
  <si>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</si>
  <si>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</si>
  <si>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</si>
  <si>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</si>
  <si>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</si>
  <si>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</si>
  <si>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</si>
  <si>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</si>
  <si>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</si>
  <si>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</si>
  <si>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</si>
  <si>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</si>
  <si>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</si>
  <si>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</si>
  <si>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</si>
  <si>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</si>
  <si>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</si>
  <si>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</si>
  <si>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</si>
  <si>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</si>
  <si>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</si>
  <si>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</si>
  <si>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</si>
  <si>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</si>
  <si>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</si>
  <si>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</si>
  <si>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</si>
  <si>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</si>
  <si>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</si>
  <si>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</si>
  <si>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</si>
  <si>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</si>
  <si>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</si>
  <si>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</si>
  <si>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</si>
  <si>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</si>
  <si>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</si>
  <si>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</si>
  <si>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</si>
  <si>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</si>
  <si>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</si>
  <si>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</si>
  <si>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</si>
  <si>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</si>
  <si>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</si>
  <si>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</si>
  <si>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</si>
  <si>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</si>
  <si>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</si>
  <si>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</si>
  <si>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</si>
  <si>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</si>
  <si>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</si>
  <si>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</si>
  <si>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"jing_bi",10,50,100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</si>
</sst>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93"/>
  <sheetViews>
    <sheetView topLeftCell="A169" workbookViewId="0">
      <selection activeCell="K183" sqref="K183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D:D),0),_xlfn.IFNA(LOOKUP(R184,use_fish!A:A,use_fish!D:D),0),_xlfn.IFNA(LOOKUP(S184,use_fish!A:A,use_fish!D:D),0),_xlfn.IFNA(LOOKUP(T184,use_fish!A:A,use_fish!D:D),0),_xlfn.IFNA(LOOKUP(U184,use_fish!A:A,use_fish!D:D),0),_xlfn.IFNA(LOOKUP(V184,use_fish!A:A,use_fish!D:D),0),_xlfn.IFNA(LOOKUP(W184,use_fish!A:A,use_fish!D:D),0),)</f>
        <v>30</v>
      </c>
      <c r="I184">
        <f>SUM(_xlfn.IFNA(LOOKUP(Q184,use_fish!A:A,use_fish!H:H),0),_xlfn.IFNA(LOOKUP(R184,use_fish!A:A,use_fish!H:H),0),_xlfn.IFNA(LOOKUP(S184,use_fish!A:A,use_fish!H:H),0),_xlfn.IFNA(LOOKUP(T184,use_fish!A:A,use_fish!H:H),0),_xlfn.IFNA(LOOKUP(U184,use_fish!A:A,use_fish!H:H),0),_xlfn.IFNA(LOOKUP(V184,use_fish!A:A,use_fish!H:H),0),_xlfn.IFNA(LOOKUP(W184,use_fish!A:A,use_fish!H:H),0),)</f>
        <v>30</v>
      </c>
      <c r="J184" s="3">
        <f>SUM(_xlfn.IFNA(LOOKUP(Q184,use_fish!A:A,use_fish!J:J),0),_xlfn.IFNA(LOOKUP(R184,use_fish!A:A,use_fish!J:J),0),_xlfn.IFNA(LOOKUP(S184,use_fish!A:A,use_fish!J:J),0),_xlfn.IFNA(LOOKUP(T184,use_fish!A:A,use_fish!J:J),0),_xlfn.IFNA(LOOKUP(U184,use_fish!A:A,use_fish!J:J),0),_xlfn.IFNA(LOOKUP(V184,use_fish!A:A,use_fish!J:J),0),_xlfn.IFNA(LOOKUP(W184,use_fish!A:A,use_fish!J:J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D:D),0),_xlfn.IFNA(LOOKUP(R185,use_fish!A:A,use_fish!D:D),0),_xlfn.IFNA(LOOKUP(S185,use_fish!A:A,use_fish!D:D),0),_xlfn.IFNA(LOOKUP(T185,use_fish!A:A,use_fish!D:D),0),_xlfn.IFNA(LOOKUP(U185,use_fish!A:A,use_fish!D:D),0),_xlfn.IFNA(LOOKUP(V185,use_fish!A:A,use_fish!D:D),0),_xlfn.IFNA(LOOKUP(W185,use_fish!A:A,use_fish!D:D),0),)</f>
        <v>40</v>
      </c>
      <c r="I185">
        <f>SUM(_xlfn.IFNA(LOOKUP(Q185,use_fish!A:A,use_fish!H:H),0),_xlfn.IFNA(LOOKUP(R185,use_fish!A:A,use_fish!H:H),0),_xlfn.IFNA(LOOKUP(S185,use_fish!A:A,use_fish!H:H),0),_xlfn.IFNA(LOOKUP(T185,use_fish!A:A,use_fish!H:H),0),_xlfn.IFNA(LOOKUP(U185,use_fish!A:A,use_fish!H:H),0),_xlfn.IFNA(LOOKUP(V185,use_fish!A:A,use_fish!H:H),0),_xlfn.IFNA(LOOKUP(W185,use_fish!A:A,use_fish!H:H),0),)</f>
        <v>40</v>
      </c>
      <c r="J185" s="3">
        <f>SUM(_xlfn.IFNA(LOOKUP(Q185,use_fish!A:A,use_fish!J:J),0),_xlfn.IFNA(LOOKUP(R185,use_fish!A:A,use_fish!J:J),0),_xlfn.IFNA(LOOKUP(S185,use_fish!A:A,use_fish!J:J),0),_xlfn.IFNA(LOOKUP(T185,use_fish!A:A,use_fish!J:J),0),_xlfn.IFNA(LOOKUP(U185,use_fish!A:A,use_fish!J:J),0),_xlfn.IFNA(LOOKUP(V185,use_fish!A:A,use_fish!J:J),0),_xlfn.IFNA(LOOKUP(W185,use_fish!A:A,use_fish!J:J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D:D),0),_xlfn.IFNA(LOOKUP(R186,use_fish!A:A,use_fish!D:D),0),_xlfn.IFNA(LOOKUP(S186,use_fish!A:A,use_fish!D:D),0),_xlfn.IFNA(LOOKUP(T186,use_fish!A:A,use_fish!D:D),0),_xlfn.IFNA(LOOKUP(U186,use_fish!A:A,use_fish!D:D),0),_xlfn.IFNA(LOOKUP(V186,use_fish!A:A,use_fish!D:D),0),_xlfn.IFNA(LOOKUP(W186,use_fish!A:A,use_fish!D:D),0),)</f>
        <v>50</v>
      </c>
      <c r="I186">
        <f>SUM(_xlfn.IFNA(LOOKUP(Q186,use_fish!A:A,use_fish!H:H),0),_xlfn.IFNA(LOOKUP(R186,use_fish!A:A,use_fish!H:H),0),_xlfn.IFNA(LOOKUP(S186,use_fish!A:A,use_fish!H:H),0),_xlfn.IFNA(LOOKUP(T186,use_fish!A:A,use_fish!H:H),0),_xlfn.IFNA(LOOKUP(U186,use_fish!A:A,use_fish!H:H),0),_xlfn.IFNA(LOOKUP(V186,use_fish!A:A,use_fish!H:H),0),_xlfn.IFNA(LOOKUP(W186,use_fish!A:A,use_fish!H:H),0),)</f>
        <v>50</v>
      </c>
      <c r="J186" s="3">
        <f>SUM(_xlfn.IFNA(LOOKUP(Q186,use_fish!A:A,use_fish!J:J),0),_xlfn.IFNA(LOOKUP(R186,use_fish!A:A,use_fish!J:J),0),_xlfn.IFNA(LOOKUP(S186,use_fish!A:A,use_fish!J:J),0),_xlfn.IFNA(LOOKUP(T186,use_fish!A:A,use_fish!J:J),0),_xlfn.IFNA(LOOKUP(U186,use_fish!A:A,use_fish!J:J),0),_xlfn.IFNA(LOOKUP(V186,use_fish!A:A,use_fish!J:J),0),_xlfn.IFNA(LOOKUP(W186,use_fish!A:A,use_fish!J:J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D:D),0),_xlfn.IFNA(LOOKUP(R187,use_fish!A:A,use_fish!D:D),0),_xlfn.IFNA(LOOKUP(S187,use_fish!A:A,use_fish!D:D),0),_xlfn.IFNA(LOOKUP(T187,use_fish!A:A,use_fish!D:D),0),_xlfn.IFNA(LOOKUP(U187,use_fish!A:A,use_fish!D:D),0),_xlfn.IFNA(LOOKUP(V187,use_fish!A:A,use_fish!D:D),0),_xlfn.IFNA(LOOKUP(W187,use_fish!A:A,use_fish!D:D),0),)</f>
        <v>60</v>
      </c>
      <c r="I187">
        <f>SUM(_xlfn.IFNA(LOOKUP(Q187,use_fish!A:A,use_fish!H:H),0),_xlfn.IFNA(LOOKUP(R187,use_fish!A:A,use_fish!H:H),0),_xlfn.IFNA(LOOKUP(S187,use_fish!A:A,use_fish!H:H),0),_xlfn.IFNA(LOOKUP(T187,use_fish!A:A,use_fish!H:H),0),_xlfn.IFNA(LOOKUP(U187,use_fish!A:A,use_fish!H:H),0),_xlfn.IFNA(LOOKUP(V187,use_fish!A:A,use_fish!H:H),0),_xlfn.IFNA(LOOKUP(W187,use_fish!A:A,use_fish!H:H),0),)</f>
        <v>60</v>
      </c>
      <c r="J187" s="3">
        <f>SUM(_xlfn.IFNA(LOOKUP(Q187,use_fish!A:A,use_fish!J:J),0),_xlfn.IFNA(LOOKUP(R187,use_fish!A:A,use_fish!J:J),0),_xlfn.IFNA(LOOKUP(S187,use_fish!A:A,use_fish!J:J),0),_xlfn.IFNA(LOOKUP(T187,use_fish!A:A,use_fish!J:J),0),_xlfn.IFNA(LOOKUP(U187,use_fish!A:A,use_fish!J:J),0),_xlfn.IFNA(LOOKUP(V187,use_fish!A:A,use_fish!J:J),0),_xlfn.IFNA(LOOKUP(W187,use_fish!A:A,use_fish!J:J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D:D),0),_xlfn.IFNA(LOOKUP(R188,use_fish!A:A,use_fish!D:D),0),_xlfn.IFNA(LOOKUP(S188,use_fish!A:A,use_fish!D:D),0),_xlfn.IFNA(LOOKUP(T188,use_fish!A:A,use_fish!D:D),0),_xlfn.IFNA(LOOKUP(U188,use_fish!A:A,use_fish!D:D),0),_xlfn.IFNA(LOOKUP(V188,use_fish!A:A,use_fish!D:D),0),_xlfn.IFNA(LOOKUP(W188,use_fish!A:A,use_fish!D:D),0),)</f>
        <v>70</v>
      </c>
      <c r="I188">
        <f>SUM(_xlfn.IFNA(LOOKUP(Q188,use_fish!A:A,use_fish!H:H),0),_xlfn.IFNA(LOOKUP(R188,use_fish!A:A,use_fish!H:H),0),_xlfn.IFNA(LOOKUP(S188,use_fish!A:A,use_fish!H:H),0),_xlfn.IFNA(LOOKUP(T188,use_fish!A:A,use_fish!H:H),0),_xlfn.IFNA(LOOKUP(U188,use_fish!A:A,use_fish!H:H),0),_xlfn.IFNA(LOOKUP(V188,use_fish!A:A,use_fish!H:H),0),_xlfn.IFNA(LOOKUP(W188,use_fish!A:A,use_fish!H:H),0),)</f>
        <v>70</v>
      </c>
      <c r="J188" s="3">
        <f>SUM(_xlfn.IFNA(LOOKUP(Q188,use_fish!A:A,use_fish!J:J),0),_xlfn.IFNA(LOOKUP(R188,use_fish!A:A,use_fish!J:J),0),_xlfn.IFNA(LOOKUP(S188,use_fish!A:A,use_fish!J:J),0),_xlfn.IFNA(LOOKUP(T188,use_fish!A:A,use_fish!J:J),0),_xlfn.IFNA(LOOKUP(U188,use_fish!A:A,use_fish!J:J),0),_xlfn.IFNA(LOOKUP(V188,use_fish!A:A,use_fish!J:J),0),_xlfn.IFNA(LOOKUP(W188,use_fish!A:A,use_fish!J:J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D:D),0),_xlfn.IFNA(LOOKUP(R189,use_fish!A:A,use_fish!D:D),0),_xlfn.IFNA(LOOKUP(S189,use_fish!A:A,use_fish!D:D),0),_xlfn.IFNA(LOOKUP(T189,use_fish!A:A,use_fish!D:D),0),_xlfn.IFNA(LOOKUP(U189,use_fish!A:A,use_fish!D:D),0),_xlfn.IFNA(LOOKUP(V189,use_fish!A:A,use_fish!D:D),0),_xlfn.IFNA(LOOKUP(W189,use_fish!A:A,use_fish!D:D),0),)</f>
        <v>75</v>
      </c>
      <c r="I189">
        <f>SUM(_xlfn.IFNA(LOOKUP(Q189,use_fish!A:A,use_fish!H:H),0),_xlfn.IFNA(LOOKUP(R189,use_fish!A:A,use_fish!H:H),0),_xlfn.IFNA(LOOKUP(S189,use_fish!A:A,use_fish!H:H),0),_xlfn.IFNA(LOOKUP(T189,use_fish!A:A,use_fish!H:H),0),_xlfn.IFNA(LOOKUP(U189,use_fish!A:A,use_fish!H:H),0),_xlfn.IFNA(LOOKUP(V189,use_fish!A:A,use_fish!H:H),0),_xlfn.IFNA(LOOKUP(W189,use_fish!A:A,use_fish!H:H),0),)</f>
        <v>75</v>
      </c>
      <c r="J189" s="3">
        <f>SUM(_xlfn.IFNA(LOOKUP(Q189,use_fish!A:A,use_fish!J:J),0),_xlfn.IFNA(LOOKUP(R189,use_fish!A:A,use_fish!J:J),0),_xlfn.IFNA(LOOKUP(S189,use_fish!A:A,use_fish!J:J),0),_xlfn.IFNA(LOOKUP(T189,use_fish!A:A,use_fish!J:J),0),_xlfn.IFNA(LOOKUP(U189,use_fish!A:A,use_fish!J:J),0),_xlfn.IFNA(LOOKUP(V189,use_fish!A:A,use_fish!J:J),0),_xlfn.IFNA(LOOKUP(W189,use_fish!A:A,use_fish!J:J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D:D),0),_xlfn.IFNA(LOOKUP(R190,use_fish!A:A,use_fish!D:D),0),_xlfn.IFNA(LOOKUP(S190,use_fish!A:A,use_fish!D:D),0),_xlfn.IFNA(LOOKUP(T190,use_fish!A:A,use_fish!D:D),0),_xlfn.IFNA(LOOKUP(U190,use_fish!A:A,use_fish!D:D),0),_xlfn.IFNA(LOOKUP(V190,use_fish!A:A,use_fish!D:D),0),_xlfn.IFNA(LOOKUP(W190,use_fish!A:A,use_fish!D:D),0),)</f>
        <v>150</v>
      </c>
      <c r="I190">
        <f>SUM(_xlfn.IFNA(LOOKUP(Q190,use_fish!A:A,use_fish!H:H),0),_xlfn.IFNA(LOOKUP(R190,use_fish!A:A,use_fish!H:H),0),_xlfn.IFNA(LOOKUP(S190,use_fish!A:A,use_fish!H:H),0),_xlfn.IFNA(LOOKUP(T190,use_fish!A:A,use_fish!H:H),0),_xlfn.IFNA(LOOKUP(U190,use_fish!A:A,use_fish!H:H),0),_xlfn.IFNA(LOOKUP(V190,use_fish!A:A,use_fish!H:H),0),_xlfn.IFNA(LOOKUP(W190,use_fish!A:A,use_fish!H:H),0),)</f>
        <v>150</v>
      </c>
      <c r="J190" s="3">
        <f>SUM(_xlfn.IFNA(LOOKUP(Q190,use_fish!A:A,use_fish!J:J),0),_xlfn.IFNA(LOOKUP(R190,use_fish!A:A,use_fish!J:J),0),_xlfn.IFNA(LOOKUP(S190,use_fish!A:A,use_fish!J:J),0),_xlfn.IFNA(LOOKUP(T190,use_fish!A:A,use_fish!J:J),0),_xlfn.IFNA(LOOKUP(U190,use_fish!A:A,use_fish!J:J),0),_xlfn.IFNA(LOOKUP(V190,use_fish!A:A,use_fish!J:J),0),_xlfn.IFNA(LOOKUP(W190,use_fish!A:A,use_fish!J:J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D:D),0),_xlfn.IFNA(LOOKUP(R191,use_fish!A:A,use_fish!D:D),0),_xlfn.IFNA(LOOKUP(S191,use_fish!A:A,use_fish!D:D),0),_xlfn.IFNA(LOOKUP(T191,use_fish!A:A,use_fish!D:D),0),_xlfn.IFNA(LOOKUP(U191,use_fish!A:A,use_fish!D:D),0),_xlfn.IFNA(LOOKUP(V191,use_fish!A:A,use_fish!D:D),0),_xlfn.IFNA(LOOKUP(W191,use_fish!A:A,use_fish!D:D),0),)</f>
        <v>250</v>
      </c>
      <c r="I191">
        <f>SUM(_xlfn.IFNA(LOOKUP(Q191,use_fish!A:A,use_fish!H:H),0),_xlfn.IFNA(LOOKUP(R191,use_fish!A:A,use_fish!H:H),0),_xlfn.IFNA(LOOKUP(S191,use_fish!A:A,use_fish!H:H),0),_xlfn.IFNA(LOOKUP(T191,use_fish!A:A,use_fish!H:H),0),_xlfn.IFNA(LOOKUP(U191,use_fish!A:A,use_fish!H:H),0),_xlfn.IFNA(LOOKUP(V191,use_fish!A:A,use_fish!H:H),0),_xlfn.IFNA(LOOKUP(W191,use_fish!A:A,use_fish!H:H),0),)</f>
        <v>250</v>
      </c>
      <c r="J191" s="3">
        <f>SUM(_xlfn.IFNA(LOOKUP(Q191,use_fish!A:A,use_fish!J:J),0),_xlfn.IFNA(LOOKUP(R191,use_fish!A:A,use_fish!J:J),0),_xlfn.IFNA(LOOKUP(S191,use_fish!A:A,use_fish!J:J),0),_xlfn.IFNA(LOOKUP(T191,use_fish!A:A,use_fish!J:J),0),_xlfn.IFNA(LOOKUP(U191,use_fish!A:A,use_fish!J:J),0),_xlfn.IFNA(LOOKUP(V191,use_fish!A:A,use_fish!J:J),0),_xlfn.IFNA(LOOKUP(W191,use_fish!A:A,use_fish!J:J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D:D),0),_xlfn.IFNA(LOOKUP(R192,use_fish!A:A,use_fish!D:D),0),_xlfn.IFNA(LOOKUP(S192,use_fish!A:A,use_fish!D:D),0),_xlfn.IFNA(LOOKUP(T192,use_fish!A:A,use_fish!D:D),0),_xlfn.IFNA(LOOKUP(U192,use_fish!A:A,use_fish!D:D),0),_xlfn.IFNA(LOOKUP(V192,use_fish!A:A,use_fish!D:D),0),_xlfn.IFNA(LOOKUP(W192,use_fish!A:A,use_fish!D:D),0),)</f>
        <v>75</v>
      </c>
      <c r="I192">
        <f>SUM(_xlfn.IFNA(LOOKUP(Q192,use_fish!A:A,use_fish!H:H),0),_xlfn.IFNA(LOOKUP(R192,use_fish!A:A,use_fish!H:H),0),_xlfn.IFNA(LOOKUP(S192,use_fish!A:A,use_fish!H:H),0),_xlfn.IFNA(LOOKUP(T192,use_fish!A:A,use_fish!H:H),0),_xlfn.IFNA(LOOKUP(U192,use_fish!A:A,use_fish!H:H),0),_xlfn.IFNA(LOOKUP(V192,use_fish!A:A,use_fish!H:H),0),_xlfn.IFNA(LOOKUP(W192,use_fish!A:A,use_fish!H:H),0),)</f>
        <v>75</v>
      </c>
      <c r="J192" s="3">
        <f>SUM(_xlfn.IFNA(LOOKUP(Q192,use_fish!A:A,use_fish!J:J),0),_xlfn.IFNA(LOOKUP(R192,use_fish!A:A,use_fish!J:J),0),_xlfn.IFNA(LOOKUP(S192,use_fish!A:A,use_fish!J:J),0),_xlfn.IFNA(LOOKUP(T192,use_fish!A:A,use_fish!J:J),0),_xlfn.IFNA(LOOKUP(U192,use_fish!A:A,use_fish!J:J),0),_xlfn.IFNA(LOOKUP(V192,use_fish!A:A,use_fish!J:J),0),_xlfn.IFNA(LOOKUP(W192,use_fish!A:A,use_fish!J:J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D:D),0),_xlfn.IFNA(LOOKUP(R193,use_fish!A:A,use_fish!D:D),0),_xlfn.IFNA(LOOKUP(S193,use_fish!A:A,use_fish!D:D),0),_xlfn.IFNA(LOOKUP(T193,use_fish!A:A,use_fish!D:D),0),_xlfn.IFNA(LOOKUP(U193,use_fish!A:A,use_fish!D:D),0),_xlfn.IFNA(LOOKUP(V193,use_fish!A:A,use_fish!D:D),0),_xlfn.IFNA(LOOKUP(W193,use_fish!A:A,use_fish!D:D),0),)</f>
        <v>75</v>
      </c>
      <c r="I193">
        <f>SUM(_xlfn.IFNA(LOOKUP(Q193,use_fish!A:A,use_fish!H:H),0),_xlfn.IFNA(LOOKUP(R193,use_fish!A:A,use_fish!H:H),0),_xlfn.IFNA(LOOKUP(S193,use_fish!A:A,use_fish!H:H),0),_xlfn.IFNA(LOOKUP(T193,use_fish!A:A,use_fish!H:H),0),_xlfn.IFNA(LOOKUP(U193,use_fish!A:A,use_fish!H:H),0),_xlfn.IFNA(LOOKUP(V193,use_fish!A:A,use_fish!H:H),0),_xlfn.IFNA(LOOKUP(W193,use_fish!A:A,use_fish!H:H),0),)</f>
        <v>75</v>
      </c>
      <c r="J193" s="3">
        <f>SUM(_xlfn.IFNA(LOOKUP(Q193,use_fish!A:A,use_fish!J:J),0),_xlfn.IFNA(LOOKUP(R193,use_fish!A:A,use_fish!J:J),0),_xlfn.IFNA(LOOKUP(S193,use_fish!A:A,use_fish!J:J),0),_xlfn.IFNA(LOOKUP(T193,use_fish!A:A,use_fish!J:J),0),_xlfn.IFNA(LOOKUP(U193,use_fish!A:A,use_fish!J:J),0),_xlfn.IFNA(LOOKUP(V193,use_fish!A:A,use_fish!J:J),0),_xlfn.IFNA(LOOKUP(W193,use_fish!A:A,use_fish!J:J),0),)</f>
        <v>0</v>
      </c>
      <c r="Q193" s="20">
        <v>166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93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93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9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67"/>
  <sheetViews>
    <sheetView workbookViewId="0">
      <pane ySplit="1" topLeftCell="A152" activePane="bottomLeft" state="frozen"/>
      <selection pane="bottomLeft" activeCell="E175" sqref="E175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62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62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0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0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0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0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0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0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0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0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0</v>
      </c>
    </row>
    <row r="158" spans="1:13" s="15" customFormat="1" x14ac:dyDescent="0.2">
      <c r="A158" s="17">
        <v>157</v>
      </c>
      <c r="B158" s="18">
        <v>6</v>
      </c>
      <c r="C158" s="17">
        <v>38</v>
      </c>
      <c r="D158">
        <f>LOOKUP(use_fish!B158,base_fish!A:A,base_fish!C:C)+_xlfn.IFNA(INDEX(activity!F:F,MATCH(use_fish!C158,activity!A:A,0)),0)</f>
        <v>30</v>
      </c>
      <c r="E158" s="2">
        <f t="shared" si="6"/>
        <v>3.3333333333333333E-2</v>
      </c>
      <c r="F158" s="3" t="s">
        <v>81</v>
      </c>
      <c r="G158" s="2" t="str">
        <f>INDEX(base_fish!E:E,MATCH(use_fish!B158,base_fish!A:A,0))&amp;_xlfn.IFNA("+"&amp;INDEX(activity!G:G,MATCH(use_fish!C158,activity!A:A,0)),"")</f>
        <v>蓝灯鱼+临时活动</v>
      </c>
      <c r="H158">
        <f>LOOKUP(use_fish!B158,base_fish!A:A,base_fish!F:F)+_xlfn.IFNA(INDEX(activity!F:F,MATCH(use_fish!C158,activity!A:A,0)),0)</f>
        <v>30</v>
      </c>
      <c r="I158">
        <v>1</v>
      </c>
      <c r="J158">
        <f>LOOKUP(use_fish!B158,base_fish!A:A,base_fish!G:G)</f>
        <v>0</v>
      </c>
      <c r="K158">
        <f t="shared" si="7"/>
        <v>30</v>
      </c>
      <c r="L158">
        <v>1</v>
      </c>
      <c r="M158">
        <v>0</v>
      </c>
    </row>
    <row r="159" spans="1:13" s="15" customFormat="1" x14ac:dyDescent="0.2">
      <c r="A159" s="17">
        <v>158</v>
      </c>
      <c r="B159" s="18">
        <v>7</v>
      </c>
      <c r="C159" s="17">
        <v>38</v>
      </c>
      <c r="D159">
        <f>LOOKUP(use_fish!B159,base_fish!A:A,base_fish!C:C)+_xlfn.IFNA(INDEX(activity!F:F,MATCH(use_fish!C159,activity!A:A,0)),0)</f>
        <v>40</v>
      </c>
      <c r="E159" s="2">
        <f t="shared" si="6"/>
        <v>2.5000000000000001E-2</v>
      </c>
      <c r="F159" s="3" t="s">
        <v>81</v>
      </c>
      <c r="G159" s="2" t="str">
        <f>INDEX(base_fish!E:E,MATCH(use_fish!B159,base_fish!A:A,0))&amp;_xlfn.IFNA("+"&amp;INDEX(activity!G:G,MATCH(use_fish!C159,activity!A:A,0)),"")</f>
        <v>红杉鱼+临时活动</v>
      </c>
      <c r="H159">
        <f>LOOKUP(use_fish!B159,base_fish!A:A,base_fish!F:F)+_xlfn.IFNA(INDEX(activity!F:F,MATCH(use_fish!C159,activity!A:A,0)),0)</f>
        <v>40</v>
      </c>
      <c r="I159">
        <v>1</v>
      </c>
      <c r="J159">
        <f>LOOKUP(use_fish!B159,base_fish!A:A,base_fish!G:G)</f>
        <v>0</v>
      </c>
      <c r="K159">
        <f t="shared" si="7"/>
        <v>40</v>
      </c>
      <c r="L159">
        <v>1</v>
      </c>
      <c r="M159">
        <v>0</v>
      </c>
    </row>
    <row r="160" spans="1:13" s="15" customFormat="1" x14ac:dyDescent="0.2">
      <c r="A160" s="17">
        <v>159</v>
      </c>
      <c r="B160" s="18">
        <v>8</v>
      </c>
      <c r="C160" s="17">
        <v>38</v>
      </c>
      <c r="D160">
        <f>LOOKUP(use_fish!B160,base_fish!A:A,base_fish!C:C)+_xlfn.IFNA(INDEX(activity!F:F,MATCH(use_fish!C160,activity!A:A,0)),0)</f>
        <v>50</v>
      </c>
      <c r="E160" s="2">
        <f t="shared" si="6"/>
        <v>0.02</v>
      </c>
      <c r="F160" s="3" t="s">
        <v>81</v>
      </c>
      <c r="G160" s="2" t="str">
        <f>INDEX(base_fish!E:E,MATCH(use_fish!B160,base_fish!A:A,0))&amp;_xlfn.IFNA("+"&amp;INDEX(activity!G:G,MATCH(use_fish!C160,activity!A:A,0)),"")</f>
        <v>海龟+临时活动</v>
      </c>
      <c r="H160">
        <f>LOOKUP(use_fish!B160,base_fish!A:A,base_fish!F:F)+_xlfn.IFNA(INDEX(activity!F:F,MATCH(use_fish!C160,activity!A:A,0)),0)</f>
        <v>50</v>
      </c>
      <c r="I160">
        <v>1</v>
      </c>
      <c r="J160">
        <f>LOOKUP(use_fish!B160,base_fish!A:A,base_fish!G:G)</f>
        <v>0</v>
      </c>
      <c r="K160">
        <f t="shared" si="7"/>
        <v>50</v>
      </c>
      <c r="L160">
        <v>1</v>
      </c>
      <c r="M160">
        <v>0</v>
      </c>
    </row>
    <row r="161" spans="1:13" s="15" customFormat="1" x14ac:dyDescent="0.2">
      <c r="A161" s="17">
        <v>160</v>
      </c>
      <c r="B161" s="18">
        <v>9</v>
      </c>
      <c r="C161" s="17">
        <v>38</v>
      </c>
      <c r="D161">
        <f>LOOKUP(use_fish!B161,base_fish!A:A,base_fish!C:C)+_xlfn.IFNA(INDEX(activity!F:F,MATCH(use_fish!C161,activity!A:A,0)),0)</f>
        <v>60</v>
      </c>
      <c r="E161" s="2">
        <f t="shared" si="6"/>
        <v>1.6666666666666666E-2</v>
      </c>
      <c r="F161" s="3" t="s">
        <v>81</v>
      </c>
      <c r="G161" s="2" t="str">
        <f>INDEX(base_fish!E:E,MATCH(use_fish!B161,base_fish!A:A,0))&amp;_xlfn.IFNA("+"&amp;INDEX(activity!G:G,MATCH(use_fish!C161,activity!A:A,0)),"")</f>
        <v>灯笼鱼+临时活动</v>
      </c>
      <c r="H161">
        <f>LOOKUP(use_fish!B161,base_fish!A:A,base_fish!F:F)+_xlfn.IFNA(INDEX(activity!F:F,MATCH(use_fish!C161,activity!A:A,0)),0)</f>
        <v>60</v>
      </c>
      <c r="I161">
        <v>1</v>
      </c>
      <c r="J161">
        <f>LOOKUP(use_fish!B161,base_fish!A:A,base_fish!G:G)</f>
        <v>0</v>
      </c>
      <c r="K161">
        <f t="shared" si="7"/>
        <v>60</v>
      </c>
      <c r="L161">
        <v>1</v>
      </c>
      <c r="M161">
        <v>0</v>
      </c>
    </row>
    <row r="162" spans="1:13" s="15" customFormat="1" x14ac:dyDescent="0.2">
      <c r="A162" s="17">
        <v>161</v>
      </c>
      <c r="B162" s="18">
        <v>10</v>
      </c>
      <c r="C162" s="17">
        <v>38</v>
      </c>
      <c r="D162">
        <f>LOOKUP(use_fish!B162,base_fish!A:A,base_fish!C:C)+_xlfn.IFNA(INDEX(activity!F:F,MATCH(use_fish!C162,activity!A:A,0)),0)</f>
        <v>70</v>
      </c>
      <c r="E162" s="2">
        <f t="shared" si="6"/>
        <v>1.4285714285714285E-2</v>
      </c>
      <c r="F162" s="3" t="s">
        <v>81</v>
      </c>
      <c r="G162" s="2" t="str">
        <f>INDEX(base_fish!E:E,MATCH(use_fish!B162,base_fish!A:A,0))&amp;_xlfn.IFNA("+"&amp;INDEX(activity!G:G,MATCH(use_fish!C162,activity!A:A,0)),"")</f>
        <v>魔鬼鱼+临时活动</v>
      </c>
      <c r="H162">
        <f>LOOKUP(use_fish!B162,base_fish!A:A,base_fish!F:F)+_xlfn.IFNA(INDEX(activity!F:F,MATCH(use_fish!C162,activity!A:A,0)),0)</f>
        <v>70</v>
      </c>
      <c r="I162">
        <v>1</v>
      </c>
      <c r="J162">
        <f>LOOKUP(use_fish!B162,base_fish!A:A,base_fish!G:G)</f>
        <v>0</v>
      </c>
      <c r="K162">
        <f t="shared" si="7"/>
        <v>70</v>
      </c>
      <c r="L162">
        <v>1</v>
      </c>
      <c r="M162">
        <v>0</v>
      </c>
    </row>
    <row r="163" spans="1:13" s="15" customFormat="1" x14ac:dyDescent="0.2">
      <c r="A163" s="17">
        <v>162</v>
      </c>
      <c r="B163" s="18">
        <v>32</v>
      </c>
      <c r="C163" s="17">
        <v>35</v>
      </c>
      <c r="D163">
        <f>LOOKUP(use_fish!B163,base_fish!A:A,base_fish!C:C)+_xlfn.IFNA(INDEX(activity!F:F,MATCH(use_fish!C163,activity!A:A,0)),0)</f>
        <v>75</v>
      </c>
      <c r="E163" s="2">
        <f>1/D163</f>
        <v>1.3333333333333334E-2</v>
      </c>
      <c r="F163" s="3" t="s">
        <v>81</v>
      </c>
      <c r="G163" s="2" t="str">
        <f>INDEX(base_fish!E:E,MATCH(use_fish!B163,base_fish!A:A,0))&amp;_xlfn.IFNA("+"&amp;INDEX(activity!G:G,MATCH(use_fish!C163,activity!A:A,0)),"")</f>
        <v>火鸡鱼+临时活动</v>
      </c>
      <c r="H163">
        <f>LOOKUP(use_fish!B163,base_fish!A:A,base_fish!F:F)+_xlfn.IFNA(INDEX(activity!F:F,MATCH(use_fish!C163,activity!A:A,0)),0)</f>
        <v>75</v>
      </c>
      <c r="I163">
        <v>1</v>
      </c>
      <c r="J163">
        <f>LOOKUP(use_fish!B163,base_fish!A:A,base_fish!G:G)</f>
        <v>0</v>
      </c>
      <c r="K163">
        <f>H163</f>
        <v>75</v>
      </c>
      <c r="L163">
        <v>1</v>
      </c>
      <c r="M163">
        <v>0</v>
      </c>
    </row>
    <row r="164" spans="1:13" s="15" customFormat="1" x14ac:dyDescent="0.2">
      <c r="A164" s="17">
        <v>163</v>
      </c>
      <c r="B164" s="18">
        <v>32</v>
      </c>
      <c r="C164" s="17">
        <v>36</v>
      </c>
      <c r="D164">
        <f>LOOKUP(use_fish!B164,base_fish!A:A,base_fish!C:C)+_xlfn.IFNA(INDEX(activity!F:F,MATCH(use_fish!C164,activity!A:A,0)),0)</f>
        <v>150</v>
      </c>
      <c r="E164" s="2">
        <f>1/D164</f>
        <v>6.6666666666666671E-3</v>
      </c>
      <c r="F164" s="3" t="s">
        <v>81</v>
      </c>
      <c r="G164" s="2" t="str">
        <f>INDEX(base_fish!E:E,MATCH(use_fish!B164,base_fish!A:A,0))&amp;_xlfn.IFNA("+"&amp;INDEX(activity!G:G,MATCH(use_fish!C164,activity!A:A,0)),"")</f>
        <v>火鸡鱼+临时活动</v>
      </c>
      <c r="H164">
        <f>LOOKUP(use_fish!B164,base_fish!A:A,base_fish!F:F)+_xlfn.IFNA(INDEX(activity!F:F,MATCH(use_fish!C164,activity!A:A,0)),0)</f>
        <v>150</v>
      </c>
      <c r="I164">
        <v>1</v>
      </c>
      <c r="J164">
        <f>LOOKUP(use_fish!B164,base_fish!A:A,base_fish!G:G)</f>
        <v>0</v>
      </c>
      <c r="K164">
        <f>H164</f>
        <v>150</v>
      </c>
      <c r="L164">
        <v>1</v>
      </c>
      <c r="M164">
        <v>0</v>
      </c>
    </row>
    <row r="165" spans="1:13" s="15" customFormat="1" x14ac:dyDescent="0.2">
      <c r="A165" s="17">
        <v>164</v>
      </c>
      <c r="B165" s="18">
        <v>32</v>
      </c>
      <c r="C165" s="17">
        <v>37</v>
      </c>
      <c r="D165">
        <f>LOOKUP(use_fish!B165,base_fish!A:A,base_fish!C:C)+_xlfn.IFNA(INDEX(activity!F:F,MATCH(use_fish!C165,activity!A:A,0)),0)</f>
        <v>250</v>
      </c>
      <c r="E165" s="2">
        <f>1/D165</f>
        <v>4.0000000000000001E-3</v>
      </c>
      <c r="F165" s="3" t="s">
        <v>81</v>
      </c>
      <c r="G165" s="2" t="str">
        <f>INDEX(base_fish!E:E,MATCH(use_fish!B165,base_fish!A:A,0))&amp;_xlfn.IFNA("+"&amp;INDEX(activity!G:G,MATCH(use_fish!C165,activity!A:A,0)),"")</f>
        <v>火鸡鱼+临时活动</v>
      </c>
      <c r="H165">
        <f>LOOKUP(use_fish!B165,base_fish!A:A,base_fish!F:F)+_xlfn.IFNA(INDEX(activity!F:F,MATCH(use_fish!C165,activity!A:A,0)),0)</f>
        <v>250</v>
      </c>
      <c r="I165">
        <v>1</v>
      </c>
      <c r="J165">
        <f>LOOKUP(use_fish!B165,base_fish!A:A,base_fish!G:G)</f>
        <v>0</v>
      </c>
      <c r="K165">
        <f>H165</f>
        <v>250</v>
      </c>
      <c r="L165">
        <v>1</v>
      </c>
      <c r="M165">
        <v>0</v>
      </c>
    </row>
    <row r="166" spans="1:13" s="21" customFormat="1" x14ac:dyDescent="0.2">
      <c r="A166" s="17">
        <v>165</v>
      </c>
      <c r="B166" s="23">
        <v>33</v>
      </c>
      <c r="C166" s="22">
        <v>39</v>
      </c>
      <c r="D166" s="21">
        <f>LOOKUP(use_fish!B166,base_fish!A:A,base_fish!C:C)+_xlfn.IFNA(INDEX(activity!F:F,MATCH(use_fish!C166,activity!A:A,0)),0)</f>
        <v>75</v>
      </c>
      <c r="E166" s="22">
        <f>1/D166</f>
        <v>1.3333333333333334E-2</v>
      </c>
      <c r="F166" s="23" t="s">
        <v>81</v>
      </c>
      <c r="G166" s="22" t="str">
        <f>INDEX(base_fish!E:E,MATCH(use_fish!B166,base_fish!A:A,0))&amp;_xlfn.IFNA("+"&amp;INDEX(activity!G:G,MATCH(use_fish!C166,activity!A:A,0)),"")</f>
        <v>话费鱼+话费鱼</v>
      </c>
      <c r="H166" s="21">
        <f>LOOKUP(use_fish!B166,base_fish!A:A,base_fish!F:F)+_xlfn.IFNA(INDEX(activity!F:F,MATCH(use_fish!C166,activity!A:A,0)),0)</f>
        <v>75</v>
      </c>
      <c r="I166" s="21">
        <v>1</v>
      </c>
      <c r="J166" s="21">
        <f>LOOKUP(use_fish!B166,base_fish!A:A,base_fish!G:G)</f>
        <v>0</v>
      </c>
      <c r="K166" s="21">
        <f>H166</f>
        <v>75</v>
      </c>
      <c r="L166" s="21">
        <v>1</v>
      </c>
      <c r="M166" s="21">
        <v>1</v>
      </c>
    </row>
    <row r="167" spans="1:13" s="21" customFormat="1" x14ac:dyDescent="0.2">
      <c r="A167" s="17">
        <v>166</v>
      </c>
      <c r="B167" s="23">
        <v>33</v>
      </c>
      <c r="C167" s="22">
        <v>40</v>
      </c>
      <c r="D167" s="21">
        <f>LOOKUP(use_fish!B167,base_fish!A:A,base_fish!C:C)+_xlfn.IFNA(INDEX(activity!F:F,MATCH(use_fish!C167,activity!A:A,0)),0)</f>
        <v>75</v>
      </c>
      <c r="E167" s="22">
        <f>1/D167</f>
        <v>1.3333333333333334E-2</v>
      </c>
      <c r="F167" s="23" t="s">
        <v>81</v>
      </c>
      <c r="G167" s="22" t="str">
        <f>INDEX(base_fish!E:E,MATCH(use_fish!B167,base_fish!A:A,0))&amp;_xlfn.IFNA("+"&amp;INDEX(activity!G:G,MATCH(use_fish!C167,activity!A:A,0)),"")</f>
        <v>话费鱼+话费鱼</v>
      </c>
      <c r="H167" s="21">
        <f>LOOKUP(use_fish!B167,base_fish!A:A,base_fish!F:F)+_xlfn.IFNA(INDEX(activity!F:F,MATCH(use_fish!C167,activity!A:A,0)),0)</f>
        <v>75</v>
      </c>
      <c r="I167" s="21">
        <v>1</v>
      </c>
      <c r="J167" s="21">
        <f>LOOKUP(use_fish!B167,base_fish!A:A,base_fish!G:G)</f>
        <v>0</v>
      </c>
      <c r="K167" s="21">
        <f>H167</f>
        <v>75</v>
      </c>
      <c r="L167" s="21">
        <v>1</v>
      </c>
      <c r="M167" s="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1"/>
  <sheetViews>
    <sheetView tabSelected="1" topLeftCell="A10" workbookViewId="0">
      <selection activeCell="D46" sqref="D46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4" customFormat="1" x14ac:dyDescent="0.2">
      <c r="A41" s="24">
        <v>40</v>
      </c>
      <c r="B41" s="24">
        <v>9</v>
      </c>
      <c r="C41" s="24" t="s">
        <v>377</v>
      </c>
      <c r="D41" s="25">
        <v>1</v>
      </c>
      <c r="E41" s="25">
        <v>1</v>
      </c>
      <c r="F41" s="24">
        <v>75</v>
      </c>
      <c r="G41" s="24" t="s">
        <v>375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4"/>
  <sheetViews>
    <sheetView workbookViewId="0">
      <selection activeCell="C38" sqref="C38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2020-11-19T06:41:36Z</dcterms:modified>
</cp:coreProperties>
</file>