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8" i="1" l="1"/>
  <c r="J219" i="1"/>
  <c r="J220" i="1"/>
  <c r="J221" i="1"/>
  <c r="J222" i="1"/>
  <c r="J223" i="1"/>
  <c r="J224" i="1"/>
  <c r="J225" i="1"/>
  <c r="I220" i="1"/>
  <c r="I221" i="1"/>
  <c r="I224" i="1"/>
  <c r="I225" i="1"/>
  <c r="K199" i="2"/>
  <c r="I199" i="2"/>
  <c r="L199" i="2" s="1"/>
  <c r="H199" i="2"/>
  <c r="E199" i="2"/>
  <c r="F199" i="2" s="1"/>
  <c r="K198" i="2"/>
  <c r="I198" i="2"/>
  <c r="L198" i="2" s="1"/>
  <c r="H198" i="2"/>
  <c r="E198" i="2"/>
  <c r="F198" i="2" s="1"/>
  <c r="K197" i="2"/>
  <c r="I197" i="2"/>
  <c r="L197" i="2" s="1"/>
  <c r="H197" i="2"/>
  <c r="E197" i="2"/>
  <c r="F197" i="2" s="1"/>
  <c r="K196" i="2"/>
  <c r="I196" i="2"/>
  <c r="L196" i="2" s="1"/>
  <c r="H196" i="2"/>
  <c r="E196" i="2"/>
  <c r="F196" i="2" s="1"/>
  <c r="K195" i="2"/>
  <c r="I195" i="2"/>
  <c r="L195" i="2" s="1"/>
  <c r="H195" i="2"/>
  <c r="E195" i="2"/>
  <c r="F195" i="2" s="1"/>
  <c r="K194" i="2"/>
  <c r="I194" i="2"/>
  <c r="L194" i="2" s="1"/>
  <c r="H194" i="2"/>
  <c r="E194" i="2"/>
  <c r="F194" i="2" s="1"/>
  <c r="K193" i="2"/>
  <c r="I193" i="2"/>
  <c r="L193" i="2" s="1"/>
  <c r="H193" i="2"/>
  <c r="E193" i="2"/>
  <c r="F193" i="2" s="1"/>
  <c r="K192" i="2"/>
  <c r="I192" i="2"/>
  <c r="L192" i="2" s="1"/>
  <c r="H192" i="2"/>
  <c r="E192" i="2"/>
  <c r="F192" i="2" s="1"/>
  <c r="H225" i="1" l="1"/>
  <c r="H221" i="1"/>
  <c r="H224" i="1"/>
  <c r="H220" i="1"/>
  <c r="H223" i="1"/>
  <c r="H219" i="1"/>
  <c r="I223" i="1"/>
  <c r="I219" i="1"/>
  <c r="H222" i="1"/>
  <c r="H218" i="1"/>
  <c r="I222" i="1"/>
  <c r="I218" i="1"/>
  <c r="J210" i="1"/>
  <c r="J211" i="1"/>
  <c r="J212" i="1"/>
  <c r="J213" i="1"/>
  <c r="J214" i="1"/>
  <c r="J215" i="1"/>
  <c r="J216" i="1"/>
  <c r="J217" i="1"/>
  <c r="K191" i="2"/>
  <c r="I191" i="2"/>
  <c r="L191" i="2" s="1"/>
  <c r="H191" i="2"/>
  <c r="E191" i="2"/>
  <c r="F191" i="2" s="1"/>
  <c r="K190" i="2"/>
  <c r="I190" i="2"/>
  <c r="L190" i="2" s="1"/>
  <c r="H190" i="2"/>
  <c r="E190" i="2"/>
  <c r="F190" i="2" s="1"/>
  <c r="K189" i="2"/>
  <c r="I189" i="2"/>
  <c r="L189" i="2" s="1"/>
  <c r="H189" i="2"/>
  <c r="E189" i="2"/>
  <c r="F189" i="2" s="1"/>
  <c r="K188" i="2"/>
  <c r="I188" i="2"/>
  <c r="L188" i="2" s="1"/>
  <c r="H188" i="2"/>
  <c r="E188" i="2"/>
  <c r="F188" i="2" s="1"/>
  <c r="K187" i="2"/>
  <c r="I187" i="2"/>
  <c r="L187" i="2" s="1"/>
  <c r="H187" i="2"/>
  <c r="E187" i="2"/>
  <c r="F187" i="2" s="1"/>
  <c r="K186" i="2"/>
  <c r="I186" i="2"/>
  <c r="L186" i="2" s="1"/>
  <c r="H186" i="2"/>
  <c r="E186" i="2"/>
  <c r="F186" i="2" s="1"/>
  <c r="K185" i="2"/>
  <c r="I185" i="2"/>
  <c r="L185" i="2" s="1"/>
  <c r="H185" i="2"/>
  <c r="E185" i="2"/>
  <c r="F185" i="2" s="1"/>
  <c r="K184" i="2"/>
  <c r="I184" i="2"/>
  <c r="L184" i="2" s="1"/>
  <c r="H184" i="2"/>
  <c r="E184" i="2"/>
  <c r="F184" i="2" s="1"/>
  <c r="I217" i="1" l="1"/>
  <c r="I213" i="1"/>
  <c r="H217" i="1"/>
  <c r="H213" i="1"/>
  <c r="H216" i="1"/>
  <c r="H212" i="1"/>
  <c r="I216" i="1"/>
  <c r="I212" i="1"/>
  <c r="H215" i="1"/>
  <c r="H211" i="1"/>
  <c r="I215" i="1"/>
  <c r="I211" i="1"/>
  <c r="H214" i="1"/>
  <c r="H210" i="1"/>
  <c r="I214" i="1"/>
  <c r="I210" i="1"/>
  <c r="J209" i="1"/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I181" i="2"/>
  <c r="I207" i="1" s="1"/>
  <c r="I182" i="2"/>
  <c r="I208" i="1" s="1"/>
  <c r="I183" i="2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I209" i="1" l="1"/>
  <c r="H202" i="1"/>
  <c r="F183" i="2"/>
  <c r="F179" i="2"/>
  <c r="L183" i="2"/>
  <c r="H206" i="1"/>
  <c r="F182" i="2"/>
  <c r="F178" i="2"/>
  <c r="L182" i="2"/>
  <c r="F181" i="2"/>
  <c r="F177" i="2"/>
  <c r="L181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I201" i="1"/>
  <c r="F174" i="2"/>
  <c r="F170" i="2"/>
  <c r="L174" i="2"/>
  <c r="F173" i="2"/>
  <c r="F169" i="2"/>
  <c r="L173" i="2"/>
  <c r="F172" i="2"/>
  <c r="F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F165" i="2"/>
  <c r="F161" i="2"/>
  <c r="L165" i="2"/>
  <c r="F164" i="2"/>
  <c r="F160" i="2"/>
  <c r="L164" i="2"/>
  <c r="L163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5" i="2"/>
  <c r="I9" i="2"/>
  <c r="I17" i="1" s="1"/>
  <c r="I13" i="2"/>
  <c r="I27" i="1" s="1"/>
  <c r="I17" i="2"/>
  <c r="I31" i="1" s="1"/>
  <c r="I21" i="2"/>
  <c r="I35" i="1" s="1"/>
  <c r="I22" i="2"/>
  <c r="I36" i="1" s="1"/>
  <c r="I30" i="2"/>
  <c r="I44" i="1" s="1"/>
  <c r="I33" i="2"/>
  <c r="I47" i="1" s="1"/>
  <c r="I34" i="2"/>
  <c r="I48" i="1" s="1"/>
  <c r="I46" i="2"/>
  <c r="I60" i="1" s="1"/>
  <c r="I49" i="2"/>
  <c r="I63" i="1" s="1"/>
  <c r="I50" i="2"/>
  <c r="I64" i="1" s="1"/>
  <c r="I53" i="2"/>
  <c r="I67" i="1" s="1"/>
  <c r="I54" i="2"/>
  <c r="I68" i="1" s="1"/>
  <c r="I65" i="2"/>
  <c r="I79" i="1" s="1"/>
  <c r="I66" i="2"/>
  <c r="I80" i="1" s="1"/>
  <c r="I69" i="2"/>
  <c r="I83" i="1" s="1"/>
  <c r="I70" i="2"/>
  <c r="I73" i="2"/>
  <c r="I87" i="1" s="1"/>
  <c r="I74" i="2"/>
  <c r="I77" i="2"/>
  <c r="I91" i="1" s="1"/>
  <c r="I78" i="2"/>
  <c r="I81" i="2"/>
  <c r="I82" i="2"/>
  <c r="I93" i="2"/>
  <c r="I94" i="2"/>
  <c r="I97" i="2"/>
  <c r="I98" i="2"/>
  <c r="I101" i="2"/>
  <c r="I102" i="2"/>
  <c r="I106" i="2"/>
  <c r="I110" i="2"/>
  <c r="I114" i="2"/>
  <c r="I118" i="2"/>
  <c r="I129" i="2"/>
  <c r="I130" i="2"/>
  <c r="I134" i="2"/>
  <c r="I137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I123" i="2" s="1"/>
  <c r="L123" i="2" s="1"/>
  <c r="D22" i="5"/>
  <c r="F21" i="5"/>
  <c r="I122" i="2" s="1"/>
  <c r="I149" i="1" s="1"/>
  <c r="D21" i="5"/>
  <c r="F20" i="5"/>
  <c r="D20" i="5"/>
  <c r="F19" i="5"/>
  <c r="I19" i="2" s="1"/>
  <c r="I33" i="1" s="1"/>
  <c r="D19" i="5"/>
  <c r="F18" i="5"/>
  <c r="I18" i="2" s="1"/>
  <c r="I32" i="1" s="1"/>
  <c r="D18" i="5"/>
  <c r="F17" i="5"/>
  <c r="I95" i="2" s="1"/>
  <c r="I109" i="1" s="1"/>
  <c r="D17" i="5"/>
  <c r="F16" i="5"/>
  <c r="I83" i="2" s="1"/>
  <c r="I97" i="1" s="1"/>
  <c r="D16" i="5"/>
  <c r="F15" i="5"/>
  <c r="I15" i="2" s="1"/>
  <c r="I29" i="1" s="1"/>
  <c r="D15" i="5"/>
  <c r="F14" i="5"/>
  <c r="I14" i="2" s="1"/>
  <c r="L14" i="2" s="1"/>
  <c r="D14" i="5"/>
  <c r="F13" i="5"/>
  <c r="I67" i="2" s="1"/>
  <c r="I81" i="1" s="1"/>
  <c r="D13" i="5"/>
  <c r="F12" i="5"/>
  <c r="I59" i="2" s="1"/>
  <c r="I73" i="1" s="1"/>
  <c r="D12" i="5"/>
  <c r="F11" i="5"/>
  <c r="D11" i="5"/>
  <c r="F10" i="5"/>
  <c r="D10" i="5"/>
  <c r="F9" i="5"/>
  <c r="D9" i="5"/>
  <c r="F8" i="5"/>
  <c r="I8" i="2" s="1"/>
  <c r="D8" i="5"/>
  <c r="F7" i="5"/>
  <c r="D7" i="5"/>
  <c r="F6" i="5"/>
  <c r="I105" i="2" s="1"/>
  <c r="D6" i="5"/>
  <c r="F5" i="5"/>
  <c r="I104" i="2" s="1"/>
  <c r="D5" i="5"/>
  <c r="F4" i="5"/>
  <c r="I103" i="2" s="1"/>
  <c r="I130" i="1" s="1"/>
  <c r="D4" i="5"/>
  <c r="F3" i="5"/>
  <c r="I3" i="2" s="1"/>
  <c r="I5" i="1" s="1"/>
  <c r="D3" i="5"/>
  <c r="F2" i="5"/>
  <c r="I2" i="2" s="1"/>
  <c r="D2" i="5"/>
  <c r="I179" i="2" l="1"/>
  <c r="I171" i="2"/>
  <c r="I161" i="2"/>
  <c r="I138" i="2"/>
  <c r="I164" i="1" s="1"/>
  <c r="I58" i="2"/>
  <c r="I72" i="1" s="1"/>
  <c r="I26" i="2"/>
  <c r="I40" i="1" s="1"/>
  <c r="I157" i="2"/>
  <c r="L157" i="2" s="1"/>
  <c r="I133" i="2"/>
  <c r="I159" i="1" s="1"/>
  <c r="I125" i="2"/>
  <c r="I113" i="2"/>
  <c r="I85" i="2"/>
  <c r="I57" i="2"/>
  <c r="I71" i="1" s="1"/>
  <c r="I45" i="2"/>
  <c r="I59" i="1" s="1"/>
  <c r="I41" i="2"/>
  <c r="I55" i="1" s="1"/>
  <c r="I37" i="2"/>
  <c r="I51" i="1" s="1"/>
  <c r="I86" i="2"/>
  <c r="I100" i="1" s="1"/>
  <c r="I62" i="2"/>
  <c r="I76" i="1" s="1"/>
  <c r="I42" i="2"/>
  <c r="I56" i="1" s="1"/>
  <c r="I38" i="2"/>
  <c r="I52" i="1" s="1"/>
  <c r="I10" i="2"/>
  <c r="L10" i="2" s="1"/>
  <c r="I6" i="2"/>
  <c r="L6" i="2" s="1"/>
  <c r="I153" i="2"/>
  <c r="I117" i="2"/>
  <c r="L117" i="2" s="1"/>
  <c r="I109" i="2"/>
  <c r="I136" i="1" s="1"/>
  <c r="I89" i="2"/>
  <c r="I61" i="2"/>
  <c r="I75" i="1" s="1"/>
  <c r="I29" i="2"/>
  <c r="I43" i="1" s="1"/>
  <c r="I25" i="2"/>
  <c r="I39" i="1" s="1"/>
  <c r="I176" i="2"/>
  <c r="I168" i="2"/>
  <c r="I158" i="2"/>
  <c r="I178" i="2"/>
  <c r="I170" i="2"/>
  <c r="I160" i="2"/>
  <c r="I180" i="2"/>
  <c r="I172" i="2"/>
  <c r="I162" i="2"/>
  <c r="I156" i="2"/>
  <c r="I140" i="2"/>
  <c r="I136" i="2"/>
  <c r="L136" i="2" s="1"/>
  <c r="I132" i="2"/>
  <c r="I128" i="2"/>
  <c r="I116" i="2"/>
  <c r="I112" i="2"/>
  <c r="L112" i="2" s="1"/>
  <c r="I108" i="2"/>
  <c r="I100" i="2"/>
  <c r="I96" i="2"/>
  <c r="I92" i="2"/>
  <c r="L92" i="2" s="1"/>
  <c r="I88" i="2"/>
  <c r="I84" i="2"/>
  <c r="I80" i="2"/>
  <c r="I76" i="2"/>
  <c r="L76" i="2" s="1"/>
  <c r="I72" i="2"/>
  <c r="I68" i="2"/>
  <c r="I64" i="2"/>
  <c r="I60" i="2"/>
  <c r="I74" i="1" s="1"/>
  <c r="I56" i="2"/>
  <c r="I70" i="1" s="1"/>
  <c r="I52" i="2"/>
  <c r="I66" i="1" s="1"/>
  <c r="I48" i="2"/>
  <c r="I62" i="1" s="1"/>
  <c r="I44" i="2"/>
  <c r="I58" i="1" s="1"/>
  <c r="I40" i="2"/>
  <c r="I54" i="1" s="1"/>
  <c r="I36" i="2"/>
  <c r="I50" i="1" s="1"/>
  <c r="I32" i="2"/>
  <c r="I46" i="1" s="1"/>
  <c r="I28" i="2"/>
  <c r="I42" i="1" s="1"/>
  <c r="I24" i="2"/>
  <c r="I38" i="1" s="1"/>
  <c r="I20" i="2"/>
  <c r="I34" i="1" s="1"/>
  <c r="I16" i="2"/>
  <c r="I30" i="1" s="1"/>
  <c r="I12" i="2"/>
  <c r="I26" i="1" s="1"/>
  <c r="I4" i="2"/>
  <c r="I177" i="2"/>
  <c r="I169" i="2"/>
  <c r="I159" i="2"/>
  <c r="I126" i="2"/>
  <c r="I90" i="2"/>
  <c r="I155" i="2"/>
  <c r="L155" i="2" s="1"/>
  <c r="I139" i="2"/>
  <c r="I165" i="1" s="1"/>
  <c r="I135" i="2"/>
  <c r="I161" i="1" s="1"/>
  <c r="I131" i="2"/>
  <c r="I157" i="1" s="1"/>
  <c r="I127" i="2"/>
  <c r="I153" i="1" s="1"/>
  <c r="I115" i="2"/>
  <c r="I142" i="1" s="1"/>
  <c r="I111" i="2"/>
  <c r="I138" i="1" s="1"/>
  <c r="I107" i="2"/>
  <c r="I134" i="1" s="1"/>
  <c r="I99" i="2"/>
  <c r="I113" i="1" s="1"/>
  <c r="I91" i="2"/>
  <c r="I28" i="1" s="1"/>
  <c r="I87" i="2"/>
  <c r="I101" i="1" s="1"/>
  <c r="I79" i="2"/>
  <c r="I93" i="1" s="1"/>
  <c r="I75" i="2"/>
  <c r="I89" i="1" s="1"/>
  <c r="I71" i="2"/>
  <c r="I85" i="1" s="1"/>
  <c r="I63" i="2"/>
  <c r="I77" i="1" s="1"/>
  <c r="I55" i="2"/>
  <c r="I69" i="1" s="1"/>
  <c r="I51" i="2"/>
  <c r="I65" i="1" s="1"/>
  <c r="I47" i="2"/>
  <c r="I61" i="1" s="1"/>
  <c r="I43" i="2"/>
  <c r="I57" i="1" s="1"/>
  <c r="I39" i="2"/>
  <c r="I53" i="1" s="1"/>
  <c r="I35" i="2"/>
  <c r="I49" i="1" s="1"/>
  <c r="I31" i="2"/>
  <c r="I45" i="1" s="1"/>
  <c r="I27" i="2"/>
  <c r="I41" i="1" s="1"/>
  <c r="I23" i="2"/>
  <c r="I37" i="1" s="1"/>
  <c r="I11" i="2"/>
  <c r="I25" i="1" s="1"/>
  <c r="I7" i="2"/>
  <c r="I21" i="1" s="1"/>
  <c r="F17" i="2"/>
  <c r="F25" i="2"/>
  <c r="L15" i="2"/>
  <c r="J123" i="1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3" i="2"/>
  <c r="I179" i="1"/>
  <c r="I167" i="1"/>
  <c r="L141" i="2"/>
  <c r="I163" i="1"/>
  <c r="L137" i="2"/>
  <c r="I155" i="1"/>
  <c r="L129" i="2"/>
  <c r="I151" i="1"/>
  <c r="L125" i="2"/>
  <c r="I144" i="1"/>
  <c r="I140" i="1"/>
  <c r="L113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58" i="1"/>
  <c r="L132" i="2"/>
  <c r="I154" i="1"/>
  <c r="L128" i="2"/>
  <c r="I143" i="1"/>
  <c r="L116" i="2"/>
  <c r="I135" i="1"/>
  <c r="L108" i="2"/>
  <c r="I131" i="1"/>
  <c r="L104" i="2"/>
  <c r="I114" i="1"/>
  <c r="L100" i="2"/>
  <c r="I110" i="1"/>
  <c r="L96" i="2"/>
  <c r="I102" i="1"/>
  <c r="L88" i="2"/>
  <c r="I98" i="1"/>
  <c r="L84" i="2"/>
  <c r="I94" i="1"/>
  <c r="L80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1" i="2"/>
  <c r="L107" i="2"/>
  <c r="L103" i="2"/>
  <c r="L95" i="2"/>
  <c r="L87" i="2"/>
  <c r="L83" i="2"/>
  <c r="L79" i="2"/>
  <c r="L67" i="2"/>
  <c r="L63" i="2"/>
  <c r="L59" i="2"/>
  <c r="L55" i="2"/>
  <c r="L43" i="2"/>
  <c r="L39" i="2"/>
  <c r="I181" i="1"/>
  <c r="I177" i="1"/>
  <c r="I13" i="1"/>
  <c r="I4" i="1"/>
  <c r="I11" i="1"/>
  <c r="I10" i="1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0" i="1"/>
  <c r="I14" i="1"/>
  <c r="I118" i="1"/>
  <c r="L77" i="2"/>
  <c r="L73" i="2"/>
  <c r="L69" i="2"/>
  <c r="L65" i="2"/>
  <c r="L61" i="2"/>
  <c r="L53" i="2"/>
  <c r="L49" i="2"/>
  <c r="L45" i="2"/>
  <c r="L41" i="2"/>
  <c r="L37" i="2"/>
  <c r="L33" i="2"/>
  <c r="L29" i="2"/>
  <c r="L21" i="2"/>
  <c r="L17" i="2"/>
  <c r="I23" i="1"/>
  <c r="I126" i="1"/>
  <c r="I128" i="1"/>
  <c r="I19" i="1"/>
  <c r="I122" i="1"/>
  <c r="L56" i="2"/>
  <c r="L52" i="2"/>
  <c r="L48" i="2"/>
  <c r="L40" i="2"/>
  <c r="L36" i="2"/>
  <c r="L32" i="2"/>
  <c r="L24" i="2"/>
  <c r="L20" i="2"/>
  <c r="L16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  <c r="I183" i="1" l="1"/>
  <c r="L75" i="2"/>
  <c r="I121" i="1"/>
  <c r="L99" i="2"/>
  <c r="L91" i="2"/>
  <c r="L27" i="2"/>
  <c r="I105" i="1"/>
  <c r="L25" i="2"/>
  <c r="L57" i="2"/>
  <c r="I123" i="1"/>
  <c r="I162" i="1"/>
  <c r="L109" i="2"/>
  <c r="I139" i="1"/>
  <c r="I129" i="1"/>
  <c r="I204" i="1"/>
  <c r="L178" i="2"/>
  <c r="L60" i="2"/>
  <c r="L139" i="2"/>
  <c r="I195" i="1"/>
  <c r="L169" i="2"/>
  <c r="I206" i="1"/>
  <c r="L180" i="2"/>
  <c r="I184" i="1"/>
  <c r="L158" i="2"/>
  <c r="I187" i="1"/>
  <c r="L161" i="2"/>
  <c r="I185" i="1"/>
  <c r="L159" i="2"/>
  <c r="L12" i="2"/>
  <c r="I119" i="1"/>
  <c r="L86" i="2"/>
  <c r="L138" i="2"/>
  <c r="I18" i="1"/>
  <c r="I15" i="1"/>
  <c r="I125" i="1"/>
  <c r="L35" i="2"/>
  <c r="L51" i="2"/>
  <c r="L115" i="2"/>
  <c r="I90" i="1"/>
  <c r="I106" i="1"/>
  <c r="L133" i="2"/>
  <c r="I203" i="1"/>
  <c r="L177" i="2"/>
  <c r="I186" i="1"/>
  <c r="L160" i="2"/>
  <c r="I194" i="1"/>
  <c r="L168" i="2"/>
  <c r="I197" i="1"/>
  <c r="L171" i="2"/>
  <c r="I198" i="1"/>
  <c r="L172" i="2"/>
  <c r="L28" i="2"/>
  <c r="L44" i="2"/>
  <c r="I117" i="1"/>
  <c r="L31" i="2"/>
  <c r="L47" i="2"/>
  <c r="I127" i="1"/>
  <c r="I24" i="1"/>
  <c r="I124" i="1"/>
  <c r="L71" i="2"/>
  <c r="L7" i="2"/>
  <c r="I188" i="1"/>
  <c r="L162" i="2"/>
  <c r="I196" i="1"/>
  <c r="L170" i="2"/>
  <c r="L176" i="2"/>
  <c r="I202" i="1"/>
  <c r="I205" i="1"/>
  <c r="L17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<sst xmlns="http://schemas.openxmlformats.org/spreadsheetml/2006/main" count="748" uniqueCount="429">
  <si>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</si>
  <si>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</si>
  <si>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</si>
  <si>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</si>
  <si>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</si>
  <si>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</si>
  <si>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</si>
  <si>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</si>
  <si>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</si>
  <si>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</si>
  <si>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</si>
  <si>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</si>
  <si>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</si>
  <si>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</si>
  <si>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</si>
  <si>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</si>
  <si>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</si>
  <si>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</si>
  <si>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</si>
  <si>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</si>
  <si>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</si>
  <si>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</si>
  <si>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</si>
  <si>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</si>
  <si>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</si>
  <si>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</si>
  <si>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</si>
  <si>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</si>
  <si>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</si>
  <si>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</si>
  <si>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</si>
  <si>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</si>
  <si>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</si>
  <si>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</si>
  <si>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</si>
  <si>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</si>
  <si>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</si>
  <si>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</si>
  <si>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</si>
  <si>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</si>
  <si>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</si>
  <si>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</si>
  <si>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</si>
  <si>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</si>
  <si>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</si>
  <si>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</si>
  <si>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</si>
  <si>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</si>
  <si>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</si>
  <si>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</si>
  <si>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</si>
  <si>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</si>
  <si>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</si>
  <si>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</si>
  <si>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</si>
  <si>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</si>
  <si>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</si>
  <si>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</si>
  <si>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</si>
  <si>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</si>
  <si>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</si>
  <si>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</si>
  <si>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</si>
  <si>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</si>
  <si>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</si>
  <si>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</si>
  <si>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</si>
  <si>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</si>
  <si>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</si>
  <si>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</si>
  <si>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</si>
  <si>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</si>
  <si>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</si>
  <si>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</si>
  <si>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</si>
  <si>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</si>
  <si>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</si>
  <si>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</si>
  <si>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</si>
  <si>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</si>
  <si>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</si>
  <si>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</si>
  <si>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</si>
  <si>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</si>
  <si>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</si>
  <si>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</si>
  <si>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</si>
  <si>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</si>
  <si>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</si>
  <si>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</si>
  <si>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</si>
  <si>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</si>
  <si>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</si>
  <si>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</si>
  <si>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</si>
  <si>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</si>
  <si>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</si>
  <si>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</si>
  <si>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</si>
  <si>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</si>
  <si>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</si>
  <si>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</si>
  <si>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</si>
  <si>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</si>
  <si>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</si>
  <si>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</si>
  <si>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</si>
  <si>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</si>
  <si>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</si>
  <si>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</si>
  <si>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</si>
  <si>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</si>
  <si>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</si>
  <si>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</si>
  <si>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</si>
  <si>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</si>
  <si>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</si>
  <si>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</si>
  <si>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</si>
  <si>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</si>
  <si>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</si>
  <si>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</si>
  <si>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</si>
  <si>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</si>
  <si>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</si>
  <si>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</si>
  <si>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</si>
  <si>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</si>
  <si>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</si>
  <si>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</si>
  <si>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</si>
  <si>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</si>
  <si>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</si>
  <si>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</si>
  <si>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</si>
  <si>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</si>
  <si>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</si>
  <si>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</si>
  <si>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</si>
  <si>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</si>
  <si>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</si>
  <si>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</si>
  <si>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</si>
  <si>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</si>
  <si>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</si>
  <si>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</si>
  <si>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</si>
  <si>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</si>
  <si>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</si>
  <si>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</si>
  <si>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</si>
  <si>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</si>
  <si>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</si>
  <si>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</si>
  <si>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</si>
  <si>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</si>
  <si>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</si>
  <si>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</si>
  <si>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</si>
  <si>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</si>
  <si>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</si>
  <si>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</si>
  <si>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</si>
  <si>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</si>
  <si>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</si>
  <si>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</si>
  <si>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</si>
  <si>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</si>
  <si>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</si>
  <si>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</si>
  <si>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</si>
  <si>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</si>
  <si>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</si>
  <si>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</si>
  <si>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</si>
  <si>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</si>
  <si>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</si>
  <si>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</si>
  <si>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</si>
  <si>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</si>
  <si>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</si>
  <si>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</si>
  <si>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</si>
  <si>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</si>
  <si>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</si>
  <si>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</si>
  <si>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</si>
  <si>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</si>
  <si>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</si>
  <si>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</si>
  <si>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</si>
  <si>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</si>
  <si>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</si>
  <si>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</si>
  <si>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</si>
  <si>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</si>
  <si>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</si>
  <si>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</si>
  <si>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</si>
  <si>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</si>
  <si>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</si>
  <si>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</si>
  <si>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</si>
  <si>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</si>
  <si>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</si>
  <si>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</si>
  <si>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</si>
  <si>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</si>
  <si>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</si>
  <si>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</si>
  <si>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</si>
  <si>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</si>
  <si>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</si>
  <si>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</si>
  <si>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</si>
  <si>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</si>
  <si>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</si>
  <si>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</si>
  <si>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</si>
  <si>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</si>
  <si>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</si>
  <si>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</si>
  <si>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</si>
  <si>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</si>
  <si>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</si>
  <si>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</si>
  <si>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</si>
  <si>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</si>
  <si>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</si>
  <si>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</si>
  <si>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</si>
  <si>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</si>
  <si>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</si>
  <si>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</si>
  <si>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</si>
  <si>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</si>
  <si>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</si>
  <si>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</si>
  <si>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</si>
  <si>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</si>
  <si>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</si>
  <si>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</si>
  <si>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</si>
  <si>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</si>
  <si>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</si>
  <si>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</si>
  <si>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</si>
  <si>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</si>
  <si>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</si>
  <si>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</si>
  <si>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</si>
  <si>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</si>
  <si>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</si>
  <si>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</si>
  <si>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</si>
  <si>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</si>
  <si>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</si>
  <si>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</si>
  <si>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</si>
  <si>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</si>
  <si>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</si>
  <si>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</si>
  <si>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</si>
  <si>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</si>
  <si>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</si>
  <si>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</si>
  <si>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</si>
  <si>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</si>
  <si>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</si>
  <si>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</si>
  <si>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</si>
  <si>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</si>
  <si>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</si>
  <si>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</si>
  <si>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</si>
  <si>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</si>
  <si>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</si>
  <si>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</si>
  <si>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</si>
  <si>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</si>
  <si>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</si>
  <si>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</si>
  <si>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</si>
  <si>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</si>
  <si>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</si>
  <si>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</si>
  <si>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</si>
  <si>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</si>
  <si>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</si>
  <si>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</si>
  <si>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</si>
  <si>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</si>
  <si>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</si>
  <si>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</si>
  <si>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</si>
  <si>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</si>
  <si>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</si>
  <si>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</si>
  <si>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</si>
  <si>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</si>
  <si>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</si>
  <si>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</si>
  <si>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</si>
  <si>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</si>
  <si>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</si>
  <si>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</si>
  <si>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</si>
  <si>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</si>
  <si>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</si>
  <si>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</si>
  <si>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</si>
  <si>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</si>
  <si>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</si>
  <si>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</si>
  <si>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</si>
  <si>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</si>
  <si>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</si>
  <si>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</si>
  <si>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</si>
  <si>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</si>
  <si>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</si>
  <si>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</si>
  <si>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</si>
  <si>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</si>
  <si>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</si>
  <si>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</si>
  <si>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</si>
  <si>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</si>
  <si>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</si>
  <si>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</si>
  <si>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</si>
  <si>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</si>
  <si>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</si>
  <si>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</si>
  <si>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</si>
  <si>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</si>
  <si>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</si>
  <si>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</si>
  <si>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</si>
  <si>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</si>
  <si>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</si>
  <si>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</si>
  <si>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</si>
  <si>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</si>
  <si>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</si>
  <si>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</si>
  <si>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</si>
  <si>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</si>
  <si>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</si>
  <si>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</si>
  <si>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</si>
  <si>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</si>
  <si>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</si>
  <si>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</si>
  <si>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</si>
  <si>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</si>
  <si>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</si>
  <si>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</si>
  <si>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</si>
  <si>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</si>
  <si>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</si>
  <si>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</si>
  <si>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</si>
  <si>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</si>
  <si>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</si>
  <si>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</si>
  <si>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</si>
  <si>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</si>
  <si>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</si>
  <si>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</si>
  <si>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</si>
  <si>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</si>
  <si>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</si>
  <si>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</si>
  <si>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</si>
  <si>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</si>
  <si>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</si>
  <si>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</si>
  <si>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</si>
  <si>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</si>
  <si>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</si>
  <si>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</si>
  <si>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</si>
  <si>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</si>
  <si>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</si>
  <si>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</si>
  <si>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</si>
  <si>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</si>
  <si>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</si>
  <si>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</si>
  <si>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</si>
  <si>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</si>
  <si>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</si>
  <si>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</si>
  <si>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</si>
  <si>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</si>
  <si>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</si>
  <si>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</si>
  <si>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</si>
  <si>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</si>
  <si>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0,0,0.01,</t>
  </si>
  <si>
    <t>活动boss</t>
    <phoneticPr fontId="1" type="noConversion"/>
  </si>
  <si>
    <t>0,0,0.2,0.3</t>
    <phoneticPr fontId="1" type="noConversion"/>
  </si>
  <si>
    <t>0,0,0.3,0.4</t>
    <phoneticPr fontId="1" type="noConversion"/>
  </si>
  <si>
    <t>0,0,0.4,0.5</t>
    <phoneticPr fontId="1" type="noConversion"/>
  </si>
  <si>
    <t>1,1,0.2,0.3</t>
    <phoneticPr fontId="1" type="noConversion"/>
  </si>
  <si>
    <t>1,1,0.3,0.4</t>
    <phoneticPr fontId="1" type="noConversion"/>
  </si>
  <si>
    <t>1,1,0.4,0.5</t>
    <phoneticPr fontId="1" type="noConversion"/>
  </si>
  <si>
    <t>1,1,0.01,</t>
    <phoneticPr fontId="1" type="noConversion"/>
  </si>
  <si>
    <t>183,</t>
  </si>
  <si>
    <t>184,</t>
  </si>
  <si>
    <t>185,</t>
  </si>
  <si>
    <t>186,</t>
  </si>
  <si>
    <t>187,</t>
  </si>
  <si>
    <t>188,</t>
  </si>
  <si>
    <t>189,</t>
  </si>
  <si>
    <t>190,</t>
  </si>
  <si>
    <t>2,2,0.2,0.3</t>
    <phoneticPr fontId="1" type="noConversion"/>
  </si>
  <si>
    <t>2,2,0.3,0.4</t>
    <phoneticPr fontId="1" type="noConversion"/>
  </si>
  <si>
    <t>2,2,0.4,0.5</t>
    <phoneticPr fontId="1" type="noConversion"/>
  </si>
  <si>
    <t>2,2,0.01,</t>
    <phoneticPr fontId="1" type="noConversion"/>
  </si>
  <si>
    <t>191,</t>
  </si>
  <si>
    <t>192,</t>
  </si>
  <si>
    <t>193,</t>
  </si>
  <si>
    <t>194,</t>
  </si>
  <si>
    <t>195,</t>
  </si>
  <si>
    <t>196,</t>
  </si>
  <si>
    <t>197,</t>
  </si>
  <si>
    <t>198,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</si>
</sst>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33"/>
  <sheetViews>
    <sheetView tabSelected="1" topLeftCell="A190" workbookViewId="0">
      <selection activeCell="E218" sqref="E218"/>
    </sheetView>
  </sheetViews>
  <sheetFormatPr defaultRowHeight="14.25" outlineLevelCol="1" x14ac:dyDescent="0.2"/>
  <cols>
    <col min="2" max="2" width="17.125" customWidth="1"/>
    <col min="3" max="3" width="8.625" style="11"/>
    <col min="4" max="6" width="8.625"/>
    <col min="7" max="7" width="10.625" customWidth="1"/>
    <col min="11" max="11" width="29.5" customWidth="1"/>
    <col min="12" max="12" width="8.625"/>
    <col min="17" max="17" width="8.625" style="11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3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3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s="11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1">
        <v>1</v>
      </c>
    </row>
    <row r="3" spans="1:23" x14ac:dyDescent="0.2">
      <c r="A3">
        <v>2</v>
      </c>
      <c r="B3">
        <v>1</v>
      </c>
      <c r="C3" s="11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1">
        <v>1</v>
      </c>
    </row>
    <row r="4" spans="1:23" x14ac:dyDescent="0.2">
      <c r="A4">
        <v>3</v>
      </c>
      <c r="B4">
        <v>1</v>
      </c>
      <c r="C4" s="11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1">
        <v>2</v>
      </c>
    </row>
    <row r="5" spans="1:23" x14ac:dyDescent="0.2">
      <c r="A5">
        <v>4</v>
      </c>
      <c r="B5">
        <v>1</v>
      </c>
      <c r="C5" s="11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1">
        <v>2</v>
      </c>
    </row>
    <row r="6" spans="1:23" x14ac:dyDescent="0.2">
      <c r="A6">
        <v>5</v>
      </c>
      <c r="B6">
        <v>1</v>
      </c>
      <c r="C6" s="11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2">
        <v>155</v>
      </c>
      <c r="Q6" s="11">
        <v>3</v>
      </c>
    </row>
    <row r="7" spans="1:23" x14ac:dyDescent="0.2">
      <c r="A7">
        <v>6</v>
      </c>
      <c r="B7">
        <v>1</v>
      </c>
      <c r="C7" s="11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1">
        <v>3</v>
      </c>
    </row>
    <row r="8" spans="1:23" x14ac:dyDescent="0.2">
      <c r="A8">
        <v>7</v>
      </c>
      <c r="B8">
        <v>2</v>
      </c>
      <c r="C8" s="11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1">
        <v>1</v>
      </c>
    </row>
    <row r="9" spans="1:23" x14ac:dyDescent="0.2">
      <c r="A9">
        <v>8</v>
      </c>
      <c r="B9">
        <v>2</v>
      </c>
      <c r="C9" s="11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1">
        <v>1</v>
      </c>
    </row>
    <row r="10" spans="1:23" x14ac:dyDescent="0.2">
      <c r="A10">
        <v>9</v>
      </c>
      <c r="B10">
        <v>2</v>
      </c>
      <c r="C10" s="11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1">
        <v>2</v>
      </c>
    </row>
    <row r="11" spans="1:23" x14ac:dyDescent="0.2">
      <c r="A11">
        <v>10</v>
      </c>
      <c r="B11">
        <v>2</v>
      </c>
      <c r="C11" s="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1">
        <v>2</v>
      </c>
    </row>
    <row r="12" spans="1:23" x14ac:dyDescent="0.2">
      <c r="A12">
        <v>11</v>
      </c>
      <c r="B12">
        <v>2</v>
      </c>
      <c r="C12" s="11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1">
        <v>3</v>
      </c>
    </row>
    <row r="13" spans="1:23" x14ac:dyDescent="0.2">
      <c r="A13">
        <v>12</v>
      </c>
      <c r="B13">
        <v>2</v>
      </c>
      <c r="C13" s="11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1">
        <v>4</v>
      </c>
    </row>
    <row r="14" spans="1:23" x14ac:dyDescent="0.2">
      <c r="A14">
        <v>13</v>
      </c>
      <c r="B14">
        <v>2</v>
      </c>
      <c r="C14" s="11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1">
        <v>5</v>
      </c>
    </row>
    <row r="15" spans="1:23" x14ac:dyDescent="0.2">
      <c r="A15">
        <v>14</v>
      </c>
      <c r="B15">
        <v>2</v>
      </c>
      <c r="C15" s="11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1">
        <v>6</v>
      </c>
    </row>
    <row r="16" spans="1:23" x14ac:dyDescent="0.2">
      <c r="A16">
        <v>15</v>
      </c>
      <c r="B16">
        <v>2</v>
      </c>
      <c r="C16" s="11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1">
        <v>7</v>
      </c>
    </row>
    <row r="17" spans="1:17" x14ac:dyDescent="0.2">
      <c r="A17">
        <v>16</v>
      </c>
      <c r="B17">
        <v>2</v>
      </c>
      <c r="C17" s="11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1">
        <v>8</v>
      </c>
    </row>
    <row r="18" spans="1:17" x14ac:dyDescent="0.2">
      <c r="A18">
        <v>17</v>
      </c>
      <c r="B18">
        <v>2</v>
      </c>
      <c r="C18" s="11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1">
        <v>9</v>
      </c>
    </row>
    <row r="19" spans="1:17" x14ac:dyDescent="0.2">
      <c r="A19">
        <v>18</v>
      </c>
      <c r="B19">
        <v>1</v>
      </c>
      <c r="C19" s="11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1">
        <v>4</v>
      </c>
    </row>
    <row r="20" spans="1:17" x14ac:dyDescent="0.2">
      <c r="A20">
        <v>19</v>
      </c>
      <c r="B20">
        <v>1</v>
      </c>
      <c r="C20" s="11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1">
        <v>5</v>
      </c>
    </row>
    <row r="21" spans="1:17" x14ac:dyDescent="0.2">
      <c r="A21">
        <v>20</v>
      </c>
      <c r="B21">
        <v>1</v>
      </c>
      <c r="C21" s="1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1">
        <v>6</v>
      </c>
    </row>
    <row r="22" spans="1:17" x14ac:dyDescent="0.2">
      <c r="A22">
        <v>21</v>
      </c>
      <c r="B22">
        <v>1</v>
      </c>
      <c r="C22" s="11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1">
        <v>7</v>
      </c>
    </row>
    <row r="23" spans="1:17" x14ac:dyDescent="0.2">
      <c r="A23">
        <v>22</v>
      </c>
      <c r="B23">
        <v>1</v>
      </c>
      <c r="C23" s="11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1">
        <v>8</v>
      </c>
    </row>
    <row r="24" spans="1:17" x14ac:dyDescent="0.2">
      <c r="A24">
        <v>23</v>
      </c>
      <c r="B24">
        <v>1</v>
      </c>
      <c r="C24" s="11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1">
        <v>9</v>
      </c>
    </row>
    <row r="25" spans="1:17" x14ac:dyDescent="0.2">
      <c r="A25">
        <v>24</v>
      </c>
      <c r="B25">
        <v>1</v>
      </c>
      <c r="C25" s="11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1">
        <v>10</v>
      </c>
    </row>
    <row r="26" spans="1:17" x14ac:dyDescent="0.2">
      <c r="A26">
        <v>25</v>
      </c>
      <c r="B26">
        <v>1</v>
      </c>
      <c r="C26" s="11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1">
        <v>11</v>
      </c>
    </row>
    <row r="27" spans="1:17" x14ac:dyDescent="0.2">
      <c r="A27">
        <v>26</v>
      </c>
      <c r="B27">
        <v>1</v>
      </c>
      <c r="C27" s="11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1">
        <v>12</v>
      </c>
    </row>
    <row r="28" spans="1:17" x14ac:dyDescent="0.2">
      <c r="A28">
        <v>27</v>
      </c>
      <c r="B28">
        <v>1</v>
      </c>
      <c r="C28" s="11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1">
        <v>90</v>
      </c>
    </row>
    <row r="29" spans="1:17" x14ac:dyDescent="0.2">
      <c r="A29">
        <v>28</v>
      </c>
      <c r="B29">
        <v>1</v>
      </c>
      <c r="C29" s="11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1">
        <v>14</v>
      </c>
    </row>
    <row r="30" spans="1:17" x14ac:dyDescent="0.2">
      <c r="A30">
        <v>29</v>
      </c>
      <c r="B30">
        <v>1</v>
      </c>
      <c r="C30" s="11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1">
        <v>15</v>
      </c>
    </row>
    <row r="31" spans="1:17" x14ac:dyDescent="0.2">
      <c r="A31">
        <v>30</v>
      </c>
      <c r="B31">
        <v>1</v>
      </c>
      <c r="C31" s="1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1">
        <v>16</v>
      </c>
    </row>
    <row r="32" spans="1:17" x14ac:dyDescent="0.2">
      <c r="A32">
        <v>31</v>
      </c>
      <c r="B32">
        <v>1</v>
      </c>
      <c r="C32" s="11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1">
        <v>17</v>
      </c>
    </row>
    <row r="33" spans="1:17" x14ac:dyDescent="0.2">
      <c r="A33">
        <v>32</v>
      </c>
      <c r="B33">
        <v>1</v>
      </c>
      <c r="C33" s="11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1">
        <v>18</v>
      </c>
    </row>
    <row r="34" spans="1:17" x14ac:dyDescent="0.2">
      <c r="A34">
        <v>33</v>
      </c>
      <c r="B34">
        <v>1</v>
      </c>
      <c r="C34" s="11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1">
        <v>19</v>
      </c>
    </row>
    <row r="35" spans="1:17" x14ac:dyDescent="0.2">
      <c r="A35">
        <v>34</v>
      </c>
      <c r="B35">
        <v>1</v>
      </c>
      <c r="C35" s="11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1">
        <v>20</v>
      </c>
    </row>
    <row r="36" spans="1:17" x14ac:dyDescent="0.2">
      <c r="A36">
        <v>35</v>
      </c>
      <c r="B36">
        <v>1</v>
      </c>
      <c r="C36" s="11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1">
        <v>21</v>
      </c>
    </row>
    <row r="37" spans="1:17" x14ac:dyDescent="0.2">
      <c r="A37">
        <v>36</v>
      </c>
      <c r="B37">
        <v>1</v>
      </c>
      <c r="C37" s="11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1">
        <v>22</v>
      </c>
    </row>
    <row r="38" spans="1:17" x14ac:dyDescent="0.2">
      <c r="A38">
        <v>37</v>
      </c>
      <c r="B38">
        <v>1</v>
      </c>
      <c r="C38" s="11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1">
        <v>23</v>
      </c>
    </row>
    <row r="39" spans="1:17" x14ac:dyDescent="0.2">
      <c r="A39">
        <v>38</v>
      </c>
      <c r="B39">
        <v>1</v>
      </c>
      <c r="C39" s="11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1">
        <v>24</v>
      </c>
    </row>
    <row r="40" spans="1:17" x14ac:dyDescent="0.2">
      <c r="A40">
        <v>39</v>
      </c>
      <c r="B40">
        <v>1</v>
      </c>
      <c r="C40" s="11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1">
        <v>25</v>
      </c>
    </row>
    <row r="41" spans="1:17" x14ac:dyDescent="0.2">
      <c r="A41">
        <v>40</v>
      </c>
      <c r="B41">
        <v>1</v>
      </c>
      <c r="C41" s="1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1">
        <v>26</v>
      </c>
    </row>
    <row r="42" spans="1:17" x14ac:dyDescent="0.2">
      <c r="A42">
        <v>41</v>
      </c>
      <c r="B42">
        <v>1</v>
      </c>
      <c r="C42" s="11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1">
        <v>27</v>
      </c>
    </row>
    <row r="43" spans="1:17" x14ac:dyDescent="0.2">
      <c r="A43">
        <v>42</v>
      </c>
      <c r="B43">
        <v>1</v>
      </c>
      <c r="C43" s="11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1">
        <v>28</v>
      </c>
    </row>
    <row r="44" spans="1:17" x14ac:dyDescent="0.2">
      <c r="A44">
        <v>43</v>
      </c>
      <c r="B44">
        <v>1</v>
      </c>
      <c r="C44" s="11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1">
        <v>29</v>
      </c>
    </row>
    <row r="45" spans="1:17" x14ac:dyDescent="0.2">
      <c r="A45">
        <v>44</v>
      </c>
      <c r="B45">
        <v>1</v>
      </c>
      <c r="C45" s="11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1">
        <v>30</v>
      </c>
    </row>
    <row r="46" spans="1:17" x14ac:dyDescent="0.2">
      <c r="A46">
        <v>45</v>
      </c>
      <c r="B46">
        <v>1</v>
      </c>
      <c r="C46" s="11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1">
        <v>31</v>
      </c>
    </row>
    <row r="47" spans="1:17" x14ac:dyDescent="0.2">
      <c r="A47">
        <v>46</v>
      </c>
      <c r="B47">
        <v>1</v>
      </c>
      <c r="C47" s="11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1">
        <v>32</v>
      </c>
    </row>
    <row r="48" spans="1:17" x14ac:dyDescent="0.2">
      <c r="A48">
        <v>47</v>
      </c>
      <c r="B48">
        <v>1</v>
      </c>
      <c r="C48" s="11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1">
        <v>33</v>
      </c>
    </row>
    <row r="49" spans="1:17" x14ac:dyDescent="0.2">
      <c r="A49">
        <v>48</v>
      </c>
      <c r="B49">
        <v>1</v>
      </c>
      <c r="C49" s="11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1">
        <v>34</v>
      </c>
    </row>
    <row r="50" spans="1:17" x14ac:dyDescent="0.2">
      <c r="A50">
        <v>49</v>
      </c>
      <c r="B50">
        <v>1</v>
      </c>
      <c r="C50" s="11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1">
        <v>35</v>
      </c>
    </row>
    <row r="51" spans="1:17" x14ac:dyDescent="0.2">
      <c r="A51">
        <v>50</v>
      </c>
      <c r="B51">
        <v>1</v>
      </c>
      <c r="C51" s="1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1">
        <v>36</v>
      </c>
    </row>
    <row r="52" spans="1:17" x14ac:dyDescent="0.2">
      <c r="A52">
        <v>51</v>
      </c>
      <c r="B52">
        <v>1</v>
      </c>
      <c r="C52" s="11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1">
        <v>37</v>
      </c>
    </row>
    <row r="53" spans="1:17" x14ac:dyDescent="0.2">
      <c r="A53">
        <v>52</v>
      </c>
      <c r="B53">
        <v>1</v>
      </c>
      <c r="C53" s="11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1">
        <v>38</v>
      </c>
    </row>
    <row r="54" spans="1:17" x14ac:dyDescent="0.2">
      <c r="A54">
        <v>53</v>
      </c>
      <c r="B54">
        <v>1</v>
      </c>
      <c r="C54" s="11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1">
        <v>39</v>
      </c>
    </row>
    <row r="55" spans="1:17" x14ac:dyDescent="0.2">
      <c r="A55">
        <v>54</v>
      </c>
      <c r="B55">
        <v>1</v>
      </c>
      <c r="C55" s="11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1">
        <v>40</v>
      </c>
    </row>
    <row r="56" spans="1:17" x14ac:dyDescent="0.2">
      <c r="A56">
        <v>55</v>
      </c>
      <c r="B56">
        <v>1</v>
      </c>
      <c r="C56" s="11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1">
        <v>41</v>
      </c>
    </row>
    <row r="57" spans="1:17" x14ac:dyDescent="0.2">
      <c r="A57">
        <v>56</v>
      </c>
      <c r="B57">
        <v>1</v>
      </c>
      <c r="C57" s="11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1">
        <v>42</v>
      </c>
    </row>
    <row r="58" spans="1:17" x14ac:dyDescent="0.2">
      <c r="A58">
        <v>57</v>
      </c>
      <c r="B58">
        <v>1</v>
      </c>
      <c r="C58" s="11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1">
        <v>43</v>
      </c>
    </row>
    <row r="59" spans="1:17" x14ac:dyDescent="0.2">
      <c r="A59">
        <v>58</v>
      </c>
      <c r="B59">
        <v>1</v>
      </c>
      <c r="C59" s="11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1">
        <v>44</v>
      </c>
    </row>
    <row r="60" spans="1:17" x14ac:dyDescent="0.2">
      <c r="A60">
        <v>59</v>
      </c>
      <c r="B60">
        <v>1</v>
      </c>
      <c r="C60" s="11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1">
        <v>45</v>
      </c>
    </row>
    <row r="61" spans="1:17" x14ac:dyDescent="0.2">
      <c r="A61">
        <v>60</v>
      </c>
      <c r="B61">
        <v>1</v>
      </c>
      <c r="C61" s="1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1">
        <v>46</v>
      </c>
    </row>
    <row r="62" spans="1:17" x14ac:dyDescent="0.2">
      <c r="A62">
        <v>61</v>
      </c>
      <c r="B62">
        <v>1</v>
      </c>
      <c r="C62" s="11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1">
        <v>47</v>
      </c>
    </row>
    <row r="63" spans="1:17" x14ac:dyDescent="0.2">
      <c r="A63">
        <v>62</v>
      </c>
      <c r="B63">
        <v>1</v>
      </c>
      <c r="C63" s="11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1">
        <v>48</v>
      </c>
    </row>
    <row r="64" spans="1:17" x14ac:dyDescent="0.2">
      <c r="A64">
        <v>63</v>
      </c>
      <c r="B64">
        <v>1</v>
      </c>
      <c r="C64" s="11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1">
        <v>49</v>
      </c>
    </row>
    <row r="65" spans="1:17" x14ac:dyDescent="0.2">
      <c r="A65">
        <v>64</v>
      </c>
      <c r="B65">
        <v>1</v>
      </c>
      <c r="C65" s="11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1">
        <v>50</v>
      </c>
    </row>
    <row r="66" spans="1:17" x14ac:dyDescent="0.2">
      <c r="A66">
        <v>65</v>
      </c>
      <c r="B66">
        <v>1</v>
      </c>
      <c r="C66" s="11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1">
        <v>51</v>
      </c>
    </row>
    <row r="67" spans="1:17" x14ac:dyDescent="0.2">
      <c r="A67">
        <v>66</v>
      </c>
      <c r="B67">
        <v>1</v>
      </c>
      <c r="C67" s="11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1">
        <v>52</v>
      </c>
    </row>
    <row r="68" spans="1:17" x14ac:dyDescent="0.2">
      <c r="A68">
        <v>67</v>
      </c>
      <c r="B68">
        <v>1</v>
      </c>
      <c r="C68" s="11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1">
        <v>53</v>
      </c>
    </row>
    <row r="69" spans="1:17" x14ac:dyDescent="0.2">
      <c r="A69">
        <v>68</v>
      </c>
      <c r="B69">
        <v>1</v>
      </c>
      <c r="C69" s="11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1">
        <v>54</v>
      </c>
    </row>
    <row r="70" spans="1:17" x14ac:dyDescent="0.2">
      <c r="A70">
        <v>69</v>
      </c>
      <c r="B70">
        <v>1</v>
      </c>
      <c r="C70" s="11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1">
        <v>55</v>
      </c>
    </row>
    <row r="71" spans="1:17" x14ac:dyDescent="0.2">
      <c r="A71">
        <v>70</v>
      </c>
      <c r="B71">
        <v>1</v>
      </c>
      <c r="C71" s="1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1">
        <v>56</v>
      </c>
    </row>
    <row r="72" spans="1:17" x14ac:dyDescent="0.2">
      <c r="A72">
        <v>71</v>
      </c>
      <c r="B72">
        <v>1</v>
      </c>
      <c r="C72" s="11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1">
        <v>57</v>
      </c>
    </row>
    <row r="73" spans="1:17" x14ac:dyDescent="0.2">
      <c r="A73">
        <v>72</v>
      </c>
      <c r="B73">
        <v>1</v>
      </c>
      <c r="C73" s="11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1">
        <v>58</v>
      </c>
    </row>
    <row r="74" spans="1:17" x14ac:dyDescent="0.2">
      <c r="A74">
        <v>73</v>
      </c>
      <c r="B74">
        <v>1</v>
      </c>
      <c r="C74" s="11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1">
        <v>59</v>
      </c>
    </row>
    <row r="75" spans="1:17" x14ac:dyDescent="0.2">
      <c r="A75">
        <v>74</v>
      </c>
      <c r="B75">
        <v>1</v>
      </c>
      <c r="C75" s="11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1">
        <v>60</v>
      </c>
    </row>
    <row r="76" spans="1:17" x14ac:dyDescent="0.2">
      <c r="A76">
        <v>75</v>
      </c>
      <c r="B76">
        <v>1</v>
      </c>
      <c r="C76" s="11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1">
        <v>61</v>
      </c>
    </row>
    <row r="77" spans="1:17" x14ac:dyDescent="0.2">
      <c r="A77">
        <v>76</v>
      </c>
      <c r="B77">
        <v>1</v>
      </c>
      <c r="C77" s="11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1">
        <v>62</v>
      </c>
    </row>
    <row r="78" spans="1:17" x14ac:dyDescent="0.2">
      <c r="A78">
        <v>77</v>
      </c>
      <c r="B78">
        <v>1</v>
      </c>
      <c r="C78" s="11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1">
        <v>63</v>
      </c>
    </row>
    <row r="79" spans="1:17" x14ac:dyDescent="0.2">
      <c r="A79">
        <v>78</v>
      </c>
      <c r="B79">
        <v>1</v>
      </c>
      <c r="C79" s="11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1">
        <v>64</v>
      </c>
    </row>
    <row r="80" spans="1:17" x14ac:dyDescent="0.2">
      <c r="A80">
        <v>79</v>
      </c>
      <c r="B80">
        <v>1</v>
      </c>
      <c r="C80" s="11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1">
        <v>65</v>
      </c>
    </row>
    <row r="81" spans="1:17" x14ac:dyDescent="0.2">
      <c r="A81">
        <v>80</v>
      </c>
      <c r="B81">
        <v>1</v>
      </c>
      <c r="C81" s="1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1">
        <v>66</v>
      </c>
    </row>
    <row r="82" spans="1:17" x14ac:dyDescent="0.2">
      <c r="A82">
        <v>81</v>
      </c>
      <c r="B82">
        <v>1</v>
      </c>
      <c r="C82" s="11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1">
        <v>67</v>
      </c>
    </row>
    <row r="83" spans="1:17" x14ac:dyDescent="0.2">
      <c r="A83">
        <v>82</v>
      </c>
      <c r="B83">
        <v>1</v>
      </c>
      <c r="C83" s="11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1">
        <v>68</v>
      </c>
    </row>
    <row r="84" spans="1:17" x14ac:dyDescent="0.2">
      <c r="A84">
        <v>83</v>
      </c>
      <c r="B84">
        <v>1</v>
      </c>
      <c r="C84" s="11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1">
        <v>69</v>
      </c>
    </row>
    <row r="85" spans="1:17" x14ac:dyDescent="0.2">
      <c r="A85">
        <v>84</v>
      </c>
      <c r="B85">
        <v>1</v>
      </c>
      <c r="C85" s="11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1">
        <v>70</v>
      </c>
    </row>
    <row r="86" spans="1:17" x14ac:dyDescent="0.2">
      <c r="A86">
        <v>85</v>
      </c>
      <c r="B86">
        <v>1</v>
      </c>
      <c r="C86" s="11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1">
        <v>71</v>
      </c>
    </row>
    <row r="87" spans="1:17" x14ac:dyDescent="0.2">
      <c r="A87">
        <v>86</v>
      </c>
      <c r="B87">
        <v>1</v>
      </c>
      <c r="C87" s="11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1">
        <v>72</v>
      </c>
    </row>
    <row r="88" spans="1:17" x14ac:dyDescent="0.2">
      <c r="A88">
        <v>87</v>
      </c>
      <c r="B88">
        <v>1</v>
      </c>
      <c r="C88" s="11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1">
        <v>73</v>
      </c>
    </row>
    <row r="89" spans="1:17" x14ac:dyDescent="0.2">
      <c r="A89">
        <v>88</v>
      </c>
      <c r="B89">
        <v>1</v>
      </c>
      <c r="C89" s="11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1">
        <v>74</v>
      </c>
    </row>
    <row r="90" spans="1:17" x14ac:dyDescent="0.2">
      <c r="A90">
        <v>89</v>
      </c>
      <c r="B90">
        <v>1</v>
      </c>
      <c r="C90" s="11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1">
        <v>75</v>
      </c>
    </row>
    <row r="91" spans="1:17" x14ac:dyDescent="0.2">
      <c r="A91">
        <v>90</v>
      </c>
      <c r="B91">
        <v>1</v>
      </c>
      <c r="C91" s="1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1">
        <v>76</v>
      </c>
    </row>
    <row r="92" spans="1:17" x14ac:dyDescent="0.2">
      <c r="A92">
        <v>91</v>
      </c>
      <c r="B92">
        <v>1</v>
      </c>
      <c r="C92" s="11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1">
        <v>77</v>
      </c>
    </row>
    <row r="93" spans="1:17" x14ac:dyDescent="0.2">
      <c r="A93">
        <v>92</v>
      </c>
      <c r="B93">
        <v>1</v>
      </c>
      <c r="C93" s="11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1">
        <v>78</v>
      </c>
    </row>
    <row r="94" spans="1:17" x14ac:dyDescent="0.2">
      <c r="A94">
        <v>93</v>
      </c>
      <c r="B94">
        <v>1</v>
      </c>
      <c r="C94" s="11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1">
        <v>79</v>
      </c>
    </row>
    <row r="95" spans="1:17" x14ac:dyDescent="0.2">
      <c r="A95">
        <v>94</v>
      </c>
      <c r="B95">
        <v>1</v>
      </c>
      <c r="C95" s="11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1">
        <v>80</v>
      </c>
    </row>
    <row r="96" spans="1:17" x14ac:dyDescent="0.2">
      <c r="A96">
        <v>95</v>
      </c>
      <c r="B96">
        <v>1</v>
      </c>
      <c r="C96" s="11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1">
        <v>81</v>
      </c>
    </row>
    <row r="97" spans="1:17" x14ac:dyDescent="0.2">
      <c r="A97">
        <v>96</v>
      </c>
      <c r="B97">
        <v>1</v>
      </c>
      <c r="C97" s="11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1">
        <v>82</v>
      </c>
    </row>
    <row r="98" spans="1:17" x14ac:dyDescent="0.2">
      <c r="A98">
        <v>97</v>
      </c>
      <c r="B98">
        <v>1</v>
      </c>
      <c r="C98" s="11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1">
        <v>83</v>
      </c>
    </row>
    <row r="99" spans="1:17" x14ac:dyDescent="0.2">
      <c r="A99">
        <v>98</v>
      </c>
      <c r="B99">
        <v>1</v>
      </c>
      <c r="C99" s="11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1">
        <v>84</v>
      </c>
    </row>
    <row r="100" spans="1:17" x14ac:dyDescent="0.2">
      <c r="A100">
        <v>99</v>
      </c>
      <c r="B100">
        <v>1</v>
      </c>
      <c r="C100" s="11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1">
        <v>85</v>
      </c>
    </row>
    <row r="101" spans="1:17" x14ac:dyDescent="0.2">
      <c r="A101">
        <v>100</v>
      </c>
      <c r="B101">
        <v>1</v>
      </c>
      <c r="C101" s="1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1">
        <v>86</v>
      </c>
    </row>
    <row r="102" spans="1:17" x14ac:dyDescent="0.2">
      <c r="A102">
        <v>101</v>
      </c>
      <c r="B102">
        <v>1</v>
      </c>
      <c r="C102" s="11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1">
        <v>87</v>
      </c>
    </row>
    <row r="103" spans="1:17" x14ac:dyDescent="0.2">
      <c r="A103">
        <v>102</v>
      </c>
      <c r="B103">
        <v>1</v>
      </c>
      <c r="C103" s="11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1">
        <v>88</v>
      </c>
    </row>
    <row r="104" spans="1:17" x14ac:dyDescent="0.2">
      <c r="A104">
        <v>103</v>
      </c>
      <c r="B104">
        <v>1</v>
      </c>
      <c r="C104" s="11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1">
        <v>89</v>
      </c>
    </row>
    <row r="105" spans="1:17" x14ac:dyDescent="0.2">
      <c r="A105">
        <v>104</v>
      </c>
      <c r="B105">
        <v>1</v>
      </c>
      <c r="C105" s="11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1">
        <v>90</v>
      </c>
    </row>
    <row r="106" spans="1:17" x14ac:dyDescent="0.2">
      <c r="A106">
        <v>105</v>
      </c>
      <c r="B106">
        <v>1</v>
      </c>
      <c r="C106" s="11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1">
        <v>91</v>
      </c>
    </row>
    <row r="107" spans="1:17" x14ac:dyDescent="0.2">
      <c r="A107">
        <v>106</v>
      </c>
      <c r="B107">
        <v>1</v>
      </c>
      <c r="C107" s="11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1">
        <v>92</v>
      </c>
    </row>
    <row r="108" spans="1:17" x14ac:dyDescent="0.2">
      <c r="A108">
        <v>107</v>
      </c>
      <c r="B108">
        <v>1</v>
      </c>
      <c r="C108" s="11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1">
        <v>93</v>
      </c>
    </row>
    <row r="109" spans="1:17" x14ac:dyDescent="0.2">
      <c r="A109">
        <v>108</v>
      </c>
      <c r="B109">
        <v>1</v>
      </c>
      <c r="C109" s="11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1">
        <v>94</v>
      </c>
    </row>
    <row r="110" spans="1:17" x14ac:dyDescent="0.2">
      <c r="A110">
        <v>109</v>
      </c>
      <c r="B110">
        <v>1</v>
      </c>
      <c r="C110" s="11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1">
        <v>95</v>
      </c>
    </row>
    <row r="111" spans="1:17" x14ac:dyDescent="0.2">
      <c r="A111">
        <v>110</v>
      </c>
      <c r="B111">
        <v>1</v>
      </c>
      <c r="C111" s="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1">
        <v>96</v>
      </c>
    </row>
    <row r="112" spans="1:17" x14ac:dyDescent="0.2">
      <c r="A112">
        <v>111</v>
      </c>
      <c r="B112">
        <v>1</v>
      </c>
      <c r="C112" s="11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1">
        <v>97</v>
      </c>
    </row>
    <row r="113" spans="1:20" x14ac:dyDescent="0.2">
      <c r="A113">
        <v>112</v>
      </c>
      <c r="B113">
        <v>1</v>
      </c>
      <c r="C113" s="11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1">
        <v>98</v>
      </c>
    </row>
    <row r="114" spans="1:20" x14ac:dyDescent="0.2">
      <c r="A114">
        <v>113</v>
      </c>
      <c r="B114">
        <v>1</v>
      </c>
      <c r="C114" s="11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1">
        <v>99</v>
      </c>
    </row>
    <row r="115" spans="1:20" x14ac:dyDescent="0.2">
      <c r="A115">
        <v>114</v>
      </c>
      <c r="B115">
        <v>1</v>
      </c>
      <c r="C115" s="11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1">
        <v>100</v>
      </c>
    </row>
    <row r="116" spans="1:20" x14ac:dyDescent="0.2">
      <c r="A116">
        <v>115</v>
      </c>
      <c r="B116">
        <v>1</v>
      </c>
      <c r="C116" s="11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1">
        <v>101</v>
      </c>
    </row>
    <row r="117" spans="1:20" x14ac:dyDescent="0.2">
      <c r="A117">
        <v>116</v>
      </c>
      <c r="B117">
        <v>3</v>
      </c>
      <c r="C117" s="11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1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s="11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1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s="11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1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s="11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1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s="1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s="11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1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s="11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1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s="11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1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s="11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1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s="11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1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s="11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1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s="11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1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s="11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1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s="11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1">
        <v>102</v>
      </c>
    </row>
    <row r="131" spans="1:20" x14ac:dyDescent="0.2">
      <c r="A131">
        <v>130</v>
      </c>
      <c r="B131">
        <v>1</v>
      </c>
      <c r="C131" s="1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1">
        <v>103</v>
      </c>
    </row>
    <row r="132" spans="1:20" x14ac:dyDescent="0.2">
      <c r="A132">
        <v>131</v>
      </c>
      <c r="B132">
        <v>1</v>
      </c>
      <c r="C132" s="11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1">
        <v>104</v>
      </c>
    </row>
    <row r="133" spans="1:20" x14ac:dyDescent="0.2">
      <c r="A133">
        <v>132</v>
      </c>
      <c r="B133">
        <v>1</v>
      </c>
      <c r="C133" s="11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1">
        <v>105</v>
      </c>
    </row>
    <row r="134" spans="1:20" x14ac:dyDescent="0.2">
      <c r="A134">
        <v>133</v>
      </c>
      <c r="B134">
        <v>1</v>
      </c>
      <c r="C134" s="11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1">
        <v>106</v>
      </c>
    </row>
    <row r="135" spans="1:20" x14ac:dyDescent="0.2">
      <c r="A135">
        <v>134</v>
      </c>
      <c r="B135">
        <v>1</v>
      </c>
      <c r="C135" s="11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1">
        <v>107</v>
      </c>
    </row>
    <row r="136" spans="1:20" x14ac:dyDescent="0.2">
      <c r="A136">
        <v>135</v>
      </c>
      <c r="B136">
        <v>1</v>
      </c>
      <c r="C136" s="11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1">
        <v>108</v>
      </c>
    </row>
    <row r="137" spans="1:20" x14ac:dyDescent="0.2">
      <c r="A137">
        <v>136</v>
      </c>
      <c r="B137">
        <v>1</v>
      </c>
      <c r="C137" s="11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1">
        <v>109</v>
      </c>
    </row>
    <row r="138" spans="1:20" x14ac:dyDescent="0.2">
      <c r="A138">
        <v>137</v>
      </c>
      <c r="B138">
        <v>1</v>
      </c>
      <c r="C138" s="11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1">
        <v>110</v>
      </c>
    </row>
    <row r="139" spans="1:20" x14ac:dyDescent="0.2">
      <c r="A139">
        <v>138</v>
      </c>
      <c r="B139">
        <v>1</v>
      </c>
      <c r="C139" s="11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1">
        <v>111</v>
      </c>
    </row>
    <row r="140" spans="1:20" x14ac:dyDescent="0.2">
      <c r="A140">
        <v>139</v>
      </c>
      <c r="B140">
        <v>1</v>
      </c>
      <c r="C140" s="11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1">
        <v>112</v>
      </c>
    </row>
    <row r="141" spans="1:20" x14ac:dyDescent="0.2">
      <c r="A141">
        <v>140</v>
      </c>
      <c r="B141">
        <v>1</v>
      </c>
      <c r="C141" s="1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1">
        <v>113</v>
      </c>
    </row>
    <row r="142" spans="1:20" x14ac:dyDescent="0.2">
      <c r="A142">
        <v>141</v>
      </c>
      <c r="B142">
        <v>1</v>
      </c>
      <c r="C142" s="11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1">
        <v>114</v>
      </c>
    </row>
    <row r="143" spans="1:20" x14ac:dyDescent="0.2">
      <c r="A143">
        <v>142</v>
      </c>
      <c r="B143">
        <v>1</v>
      </c>
      <c r="C143" s="11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1">
        <v>115</v>
      </c>
    </row>
    <row r="144" spans="1:20" x14ac:dyDescent="0.2">
      <c r="A144">
        <v>143</v>
      </c>
      <c r="B144">
        <v>1</v>
      </c>
      <c r="C144" s="11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1">
        <v>116</v>
      </c>
    </row>
    <row r="145" spans="1:17" x14ac:dyDescent="0.2">
      <c r="A145">
        <v>144</v>
      </c>
      <c r="B145">
        <v>1</v>
      </c>
      <c r="C145" s="11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1">
        <v>117</v>
      </c>
    </row>
    <row r="146" spans="1:17" x14ac:dyDescent="0.2">
      <c r="A146">
        <v>145</v>
      </c>
      <c r="B146">
        <v>1</v>
      </c>
      <c r="C146" s="11" t="s">
        <v>293</v>
      </c>
      <c r="H146">
        <v>540</v>
      </c>
      <c r="I146">
        <v>0</v>
      </c>
      <c r="J146" s="3">
        <v>0</v>
      </c>
      <c r="K146" t="s">
        <v>108</v>
      </c>
      <c r="Q146" s="11">
        <v>118</v>
      </c>
    </row>
    <row r="147" spans="1:17" x14ac:dyDescent="0.2">
      <c r="A147">
        <v>146</v>
      </c>
      <c r="B147">
        <v>1</v>
      </c>
      <c r="C147" s="11" t="s">
        <v>294</v>
      </c>
      <c r="H147">
        <v>540</v>
      </c>
      <c r="I147">
        <v>0</v>
      </c>
      <c r="J147" s="3">
        <v>0</v>
      </c>
      <c r="K147" t="s">
        <v>108</v>
      </c>
      <c r="Q147" s="11">
        <v>119</v>
      </c>
    </row>
    <row r="148" spans="1:17" x14ac:dyDescent="0.2">
      <c r="A148">
        <v>147</v>
      </c>
      <c r="B148">
        <v>1</v>
      </c>
      <c r="C148" s="11" t="s">
        <v>295</v>
      </c>
      <c r="H148">
        <v>540</v>
      </c>
      <c r="I148">
        <v>0</v>
      </c>
      <c r="J148" s="3">
        <v>0</v>
      </c>
      <c r="K148" t="s">
        <v>108</v>
      </c>
      <c r="Q148" s="11">
        <v>120</v>
      </c>
    </row>
    <row r="149" spans="1:17" x14ac:dyDescent="0.2">
      <c r="A149">
        <v>148</v>
      </c>
      <c r="B149">
        <v>1</v>
      </c>
      <c r="C149" s="11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1">
        <v>121</v>
      </c>
    </row>
    <row r="150" spans="1:17" x14ac:dyDescent="0.2">
      <c r="A150">
        <v>149</v>
      </c>
      <c r="B150">
        <v>1</v>
      </c>
      <c r="C150" s="11" t="s">
        <v>297</v>
      </c>
      <c r="H150" s="3" t="s">
        <v>348</v>
      </c>
      <c r="I150" s="3" t="s">
        <v>346</v>
      </c>
      <c r="J150" s="3">
        <v>0</v>
      </c>
      <c r="Q150" s="11">
        <v>123</v>
      </c>
    </row>
    <row r="151" spans="1:17" x14ac:dyDescent="0.2">
      <c r="A151">
        <v>150</v>
      </c>
      <c r="B151">
        <v>1</v>
      </c>
      <c r="C151" s="1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1">
        <v>124</v>
      </c>
    </row>
    <row r="152" spans="1:17" x14ac:dyDescent="0.2">
      <c r="A152">
        <v>151</v>
      </c>
      <c r="B152">
        <v>1</v>
      </c>
      <c r="C152" s="11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1">
        <v>125</v>
      </c>
    </row>
    <row r="153" spans="1:17" x14ac:dyDescent="0.2">
      <c r="A153">
        <v>152</v>
      </c>
      <c r="B153">
        <v>1</v>
      </c>
      <c r="C153" s="11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1">
        <v>126</v>
      </c>
    </row>
    <row r="154" spans="1:17" x14ac:dyDescent="0.2">
      <c r="A154">
        <v>153</v>
      </c>
      <c r="B154">
        <v>1</v>
      </c>
      <c r="C154" s="11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1">
        <v>127</v>
      </c>
    </row>
    <row r="155" spans="1:17" x14ac:dyDescent="0.2">
      <c r="A155">
        <v>154</v>
      </c>
      <c r="B155">
        <v>1</v>
      </c>
      <c r="C155" s="11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1">
        <v>128</v>
      </c>
    </row>
    <row r="156" spans="1:17" x14ac:dyDescent="0.2">
      <c r="A156">
        <v>155</v>
      </c>
      <c r="B156">
        <v>1</v>
      </c>
      <c r="C156" s="11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1">
        <v>129</v>
      </c>
    </row>
    <row r="157" spans="1:17" x14ac:dyDescent="0.2">
      <c r="A157">
        <v>156</v>
      </c>
      <c r="B157">
        <v>1</v>
      </c>
      <c r="C157" s="11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1">
        <v>130</v>
      </c>
    </row>
    <row r="158" spans="1:17" x14ac:dyDescent="0.2">
      <c r="A158">
        <v>157</v>
      </c>
      <c r="B158">
        <v>1</v>
      </c>
      <c r="C158" s="11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1">
        <v>131</v>
      </c>
    </row>
    <row r="159" spans="1:17" x14ac:dyDescent="0.2">
      <c r="A159">
        <v>158</v>
      </c>
      <c r="B159">
        <v>1</v>
      </c>
      <c r="C159" s="11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1">
        <v>132</v>
      </c>
    </row>
    <row r="160" spans="1:17" x14ac:dyDescent="0.2">
      <c r="A160">
        <v>159</v>
      </c>
      <c r="B160">
        <v>1</v>
      </c>
      <c r="C160" s="11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1">
        <v>133</v>
      </c>
    </row>
    <row r="161" spans="1:17" x14ac:dyDescent="0.2">
      <c r="A161">
        <v>160</v>
      </c>
      <c r="B161">
        <v>1</v>
      </c>
      <c r="C161" s="1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1">
        <v>134</v>
      </c>
    </row>
    <row r="162" spans="1:17" x14ac:dyDescent="0.2">
      <c r="A162">
        <v>161</v>
      </c>
      <c r="B162">
        <v>1</v>
      </c>
      <c r="C162" s="11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1">
        <v>135</v>
      </c>
    </row>
    <row r="163" spans="1:17" x14ac:dyDescent="0.2">
      <c r="A163">
        <v>162</v>
      </c>
      <c r="B163">
        <v>1</v>
      </c>
      <c r="C163" s="11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1">
        <v>136</v>
      </c>
    </row>
    <row r="164" spans="1:17" x14ac:dyDescent="0.2">
      <c r="A164">
        <v>163</v>
      </c>
      <c r="B164">
        <v>1</v>
      </c>
      <c r="C164" s="11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1">
        <v>137</v>
      </c>
    </row>
    <row r="165" spans="1:17" x14ac:dyDescent="0.2">
      <c r="A165">
        <v>164</v>
      </c>
      <c r="B165">
        <v>1</v>
      </c>
      <c r="C165" s="11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1">
        <v>138</v>
      </c>
    </row>
    <row r="166" spans="1:17" x14ac:dyDescent="0.2">
      <c r="A166">
        <v>165</v>
      </c>
      <c r="B166">
        <v>1</v>
      </c>
      <c r="C166" s="11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1">
        <v>139</v>
      </c>
    </row>
    <row r="167" spans="1:17" x14ac:dyDescent="0.2">
      <c r="A167">
        <v>166</v>
      </c>
      <c r="B167">
        <v>1</v>
      </c>
      <c r="C167" s="11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1">
        <v>140</v>
      </c>
    </row>
    <row r="168" spans="1:17" x14ac:dyDescent="0.2">
      <c r="A168">
        <v>167</v>
      </c>
      <c r="B168">
        <v>1</v>
      </c>
      <c r="C168" s="11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1">
        <v>141</v>
      </c>
    </row>
    <row r="169" spans="1:17" x14ac:dyDescent="0.2">
      <c r="A169">
        <v>168</v>
      </c>
      <c r="B169">
        <v>1</v>
      </c>
      <c r="C169" s="11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1">
        <v>142</v>
      </c>
    </row>
    <row r="170" spans="1:17" x14ac:dyDescent="0.2">
      <c r="A170">
        <v>169</v>
      </c>
      <c r="B170">
        <v>1</v>
      </c>
      <c r="C170" s="11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1">
        <v>143</v>
      </c>
    </row>
    <row r="171" spans="1:17" x14ac:dyDescent="0.2">
      <c r="A171">
        <v>170</v>
      </c>
      <c r="B171">
        <v>1</v>
      </c>
      <c r="C171" s="1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1">
        <v>144</v>
      </c>
    </row>
    <row r="172" spans="1:17" x14ac:dyDescent="0.2">
      <c r="A172">
        <v>171</v>
      </c>
      <c r="B172">
        <v>1</v>
      </c>
      <c r="C172" s="11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1">
        <v>145</v>
      </c>
    </row>
    <row r="173" spans="1:17" x14ac:dyDescent="0.2">
      <c r="A173">
        <v>172</v>
      </c>
      <c r="B173">
        <v>1</v>
      </c>
      <c r="C173" s="11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1">
        <v>146</v>
      </c>
    </row>
    <row r="174" spans="1:17" x14ac:dyDescent="0.2">
      <c r="A174">
        <v>173</v>
      </c>
      <c r="B174">
        <v>1</v>
      </c>
      <c r="C174" s="11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1">
        <v>147</v>
      </c>
    </row>
    <row r="175" spans="1:17" x14ac:dyDescent="0.2">
      <c r="A175">
        <v>174</v>
      </c>
      <c r="B175">
        <v>1</v>
      </c>
      <c r="C175" s="11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1">
        <v>148</v>
      </c>
    </row>
    <row r="176" spans="1:17" x14ac:dyDescent="0.2">
      <c r="A176">
        <v>175</v>
      </c>
      <c r="B176">
        <v>1</v>
      </c>
      <c r="C176" s="11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1">
        <v>149</v>
      </c>
    </row>
    <row r="177" spans="1:17" x14ac:dyDescent="0.2">
      <c r="A177">
        <v>176</v>
      </c>
      <c r="B177">
        <v>1</v>
      </c>
      <c r="C177" s="11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1">
        <v>150</v>
      </c>
    </row>
    <row r="178" spans="1:17" x14ac:dyDescent="0.2">
      <c r="A178">
        <v>177</v>
      </c>
      <c r="B178">
        <v>1</v>
      </c>
      <c r="C178" s="11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1">
        <v>151</v>
      </c>
    </row>
    <row r="179" spans="1:17" x14ac:dyDescent="0.2">
      <c r="A179">
        <v>178</v>
      </c>
      <c r="B179">
        <v>1</v>
      </c>
      <c r="C179" s="11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1">
        <v>152</v>
      </c>
    </row>
    <row r="180" spans="1:17" x14ac:dyDescent="0.2">
      <c r="A180">
        <v>179</v>
      </c>
      <c r="B180">
        <v>1</v>
      </c>
      <c r="C180" s="11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1">
        <v>153</v>
      </c>
    </row>
    <row r="181" spans="1:17" x14ac:dyDescent="0.2">
      <c r="A181">
        <v>180</v>
      </c>
      <c r="B181">
        <v>1</v>
      </c>
      <c r="C181" s="1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1">
        <v>154</v>
      </c>
    </row>
    <row r="182" spans="1:17" x14ac:dyDescent="0.2">
      <c r="A182">
        <v>181</v>
      </c>
      <c r="B182">
        <v>1</v>
      </c>
      <c r="C182" s="11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1">
        <v>155</v>
      </c>
    </row>
    <row r="183" spans="1:17" x14ac:dyDescent="0.2">
      <c r="A183">
        <v>182</v>
      </c>
      <c r="B183">
        <v>1</v>
      </c>
      <c r="C183" s="11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1">
        <v>156</v>
      </c>
    </row>
    <row r="184" spans="1:17" s="22" customFormat="1" x14ac:dyDescent="0.2">
      <c r="A184" s="22">
        <v>183</v>
      </c>
      <c r="B184" s="22">
        <v>1</v>
      </c>
      <c r="C184" s="26" t="s">
        <v>364</v>
      </c>
      <c r="H184" s="22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22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24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6">
        <v>157</v>
      </c>
    </row>
    <row r="185" spans="1:17" s="22" customFormat="1" x14ac:dyDescent="0.2">
      <c r="A185" s="22">
        <v>184</v>
      </c>
      <c r="B185" s="22">
        <v>1</v>
      </c>
      <c r="C185" s="26" t="s">
        <v>365</v>
      </c>
      <c r="H185" s="22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22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24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6">
        <v>158</v>
      </c>
    </row>
    <row r="186" spans="1:17" s="22" customFormat="1" x14ac:dyDescent="0.2">
      <c r="A186" s="22">
        <v>185</v>
      </c>
      <c r="B186" s="22">
        <v>1</v>
      </c>
      <c r="C186" s="26" t="s">
        <v>366</v>
      </c>
      <c r="H186" s="22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22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24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6">
        <v>159</v>
      </c>
    </row>
    <row r="187" spans="1:17" s="22" customFormat="1" x14ac:dyDescent="0.2">
      <c r="A187" s="22">
        <v>186</v>
      </c>
      <c r="B187" s="22">
        <v>1</v>
      </c>
      <c r="C187" s="26" t="s">
        <v>367</v>
      </c>
      <c r="H187" s="22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22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24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6">
        <v>160</v>
      </c>
    </row>
    <row r="188" spans="1:17" s="22" customFormat="1" x14ac:dyDescent="0.2">
      <c r="A188" s="22">
        <v>187</v>
      </c>
      <c r="B188" s="22">
        <v>1</v>
      </c>
      <c r="C188" s="26" t="s">
        <v>368</v>
      </c>
      <c r="H188" s="22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22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24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6">
        <v>161</v>
      </c>
    </row>
    <row r="189" spans="1:17" s="22" customFormat="1" x14ac:dyDescent="0.2">
      <c r="A189" s="22">
        <v>188</v>
      </c>
      <c r="B189" s="22">
        <v>1</v>
      </c>
      <c r="C189" s="26" t="s">
        <v>369</v>
      </c>
      <c r="H189" s="22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22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24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6">
        <v>162</v>
      </c>
    </row>
    <row r="190" spans="1:17" s="22" customFormat="1" x14ac:dyDescent="0.2">
      <c r="A190" s="22">
        <v>189</v>
      </c>
      <c r="B190" s="22">
        <v>1</v>
      </c>
      <c r="C190" s="26" t="s">
        <v>370</v>
      </c>
      <c r="H190" s="22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22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24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6">
        <v>163</v>
      </c>
    </row>
    <row r="191" spans="1:17" s="22" customFormat="1" x14ac:dyDescent="0.2">
      <c r="A191" s="22">
        <v>190</v>
      </c>
      <c r="B191" s="22">
        <v>1</v>
      </c>
      <c r="C191" s="26" t="s">
        <v>371</v>
      </c>
      <c r="H191" s="22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22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24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6">
        <v>164</v>
      </c>
    </row>
    <row r="192" spans="1:17" s="22" customFormat="1" x14ac:dyDescent="0.2">
      <c r="A192" s="22">
        <v>191</v>
      </c>
      <c r="B192" s="22">
        <v>1</v>
      </c>
      <c r="C192" s="26" t="s">
        <v>372</v>
      </c>
      <c r="H192" s="2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2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24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6">
        <v>165</v>
      </c>
    </row>
    <row r="193" spans="1:17" s="22" customFormat="1" x14ac:dyDescent="0.2">
      <c r="A193" s="22">
        <v>192</v>
      </c>
      <c r="B193" s="22">
        <v>1</v>
      </c>
      <c r="C193" s="26" t="s">
        <v>373</v>
      </c>
      <c r="H193" s="22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22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24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6">
        <v>166</v>
      </c>
    </row>
    <row r="194" spans="1:17" s="22" customFormat="1" x14ac:dyDescent="0.2">
      <c r="A194" s="22">
        <v>193</v>
      </c>
      <c r="B194" s="22">
        <v>1</v>
      </c>
      <c r="C194" s="26" t="s">
        <v>382</v>
      </c>
      <c r="H194" s="22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2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4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6">
        <v>167</v>
      </c>
    </row>
    <row r="195" spans="1:17" s="22" customFormat="1" x14ac:dyDescent="0.2">
      <c r="A195" s="22">
        <v>194</v>
      </c>
      <c r="B195" s="22">
        <v>1</v>
      </c>
      <c r="C195" s="26" t="s">
        <v>383</v>
      </c>
      <c r="H195" s="22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2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4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6">
        <v>168</v>
      </c>
    </row>
    <row r="196" spans="1:17" s="22" customFormat="1" x14ac:dyDescent="0.2">
      <c r="A196" s="22">
        <v>195</v>
      </c>
      <c r="B196" s="22">
        <v>1</v>
      </c>
      <c r="C196" s="26" t="s">
        <v>384</v>
      </c>
      <c r="H196" s="22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2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4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6">
        <v>169</v>
      </c>
    </row>
    <row r="197" spans="1:17" s="22" customFormat="1" x14ac:dyDescent="0.2">
      <c r="A197" s="22">
        <v>196</v>
      </c>
      <c r="B197" s="22">
        <v>1</v>
      </c>
      <c r="C197" s="26" t="s">
        <v>385</v>
      </c>
      <c r="H197" s="22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2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4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6">
        <v>170</v>
      </c>
    </row>
    <row r="198" spans="1:17" s="22" customFormat="1" x14ac:dyDescent="0.2">
      <c r="A198" s="22">
        <v>197</v>
      </c>
      <c r="B198" s="22">
        <v>1</v>
      </c>
      <c r="C198" s="26" t="s">
        <v>386</v>
      </c>
      <c r="H198" s="22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2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4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6">
        <v>171</v>
      </c>
    </row>
    <row r="199" spans="1:17" s="22" customFormat="1" x14ac:dyDescent="0.2">
      <c r="A199" s="22">
        <v>198</v>
      </c>
      <c r="B199" s="22">
        <v>1</v>
      </c>
      <c r="C199" s="26" t="s">
        <v>387</v>
      </c>
      <c r="H199" s="22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2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4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6">
        <v>172</v>
      </c>
    </row>
    <row r="200" spans="1:17" s="22" customFormat="1" x14ac:dyDescent="0.2">
      <c r="A200" s="22">
        <v>199</v>
      </c>
      <c r="B200" s="22">
        <v>1</v>
      </c>
      <c r="C200" s="26" t="s">
        <v>388</v>
      </c>
      <c r="H200" s="22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2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4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6">
        <v>173</v>
      </c>
    </row>
    <row r="201" spans="1:17" s="22" customFormat="1" x14ac:dyDescent="0.2">
      <c r="A201" s="22">
        <v>200</v>
      </c>
      <c r="B201" s="22">
        <v>1</v>
      </c>
      <c r="C201" s="26" t="s">
        <v>389</v>
      </c>
      <c r="H201" s="22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2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4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6">
        <v>174</v>
      </c>
    </row>
    <row r="202" spans="1:17" x14ac:dyDescent="0.2">
      <c r="A202" s="17">
        <v>201</v>
      </c>
      <c r="B202" s="17">
        <v>1</v>
      </c>
      <c r="C202" s="21" t="s">
        <v>392</v>
      </c>
      <c r="D202" s="17"/>
      <c r="E202" s="17"/>
      <c r="F202" s="17"/>
      <c r="G202" s="17"/>
      <c r="H202" s="1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1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7"/>
      <c r="L202" s="17"/>
      <c r="M202" s="17"/>
      <c r="N202" s="17"/>
      <c r="O202" s="17"/>
      <c r="P202" s="17"/>
      <c r="Q202" s="21">
        <v>175</v>
      </c>
    </row>
    <row r="203" spans="1:17" x14ac:dyDescent="0.2">
      <c r="A203" s="17">
        <v>202</v>
      </c>
      <c r="B203" s="17">
        <v>1</v>
      </c>
      <c r="C203" s="21" t="s">
        <v>393</v>
      </c>
      <c r="D203" s="17"/>
      <c r="E203" s="17"/>
      <c r="F203" s="17"/>
      <c r="G203" s="17"/>
      <c r="H203" s="1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1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7"/>
      <c r="L203" s="17"/>
      <c r="M203" s="17"/>
      <c r="N203" s="17"/>
      <c r="O203" s="17"/>
      <c r="P203" s="17"/>
      <c r="Q203" s="21">
        <v>176</v>
      </c>
    </row>
    <row r="204" spans="1:17" x14ac:dyDescent="0.2">
      <c r="A204" s="17">
        <v>203</v>
      </c>
      <c r="B204" s="17">
        <v>1</v>
      </c>
      <c r="C204" s="21" t="s">
        <v>394</v>
      </c>
      <c r="D204" s="17"/>
      <c r="E204" s="17"/>
      <c r="F204" s="17"/>
      <c r="G204" s="17"/>
      <c r="H204" s="1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1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7"/>
      <c r="L204" s="17"/>
      <c r="M204" s="17"/>
      <c r="N204" s="17"/>
      <c r="O204" s="17"/>
      <c r="P204" s="17"/>
      <c r="Q204" s="21">
        <v>177</v>
      </c>
    </row>
    <row r="205" spans="1:17" x14ac:dyDescent="0.2">
      <c r="A205" s="17">
        <v>204</v>
      </c>
      <c r="B205" s="17">
        <v>1</v>
      </c>
      <c r="C205" s="21" t="s">
        <v>395</v>
      </c>
      <c r="D205" s="17"/>
      <c r="E205" s="17"/>
      <c r="F205" s="17"/>
      <c r="G205" s="17"/>
      <c r="H205" s="1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1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7"/>
      <c r="L205" s="17"/>
      <c r="M205" s="17"/>
      <c r="N205" s="17"/>
      <c r="O205" s="17"/>
      <c r="P205" s="17"/>
      <c r="Q205" s="21">
        <v>178</v>
      </c>
    </row>
    <row r="206" spans="1:17" x14ac:dyDescent="0.2">
      <c r="A206" s="17">
        <v>205</v>
      </c>
      <c r="B206" s="17">
        <v>1</v>
      </c>
      <c r="C206" s="21" t="s">
        <v>396</v>
      </c>
      <c r="D206" s="17"/>
      <c r="E206" s="17"/>
      <c r="F206" s="17"/>
      <c r="G206" s="17"/>
      <c r="H206" s="1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1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7"/>
      <c r="L206" s="17"/>
      <c r="M206" s="17"/>
      <c r="N206" s="17"/>
      <c r="O206" s="17"/>
      <c r="P206" s="17"/>
      <c r="Q206" s="21">
        <v>179</v>
      </c>
    </row>
    <row r="207" spans="1:17" x14ac:dyDescent="0.2">
      <c r="A207" s="17">
        <v>206</v>
      </c>
      <c r="B207" s="17">
        <v>1</v>
      </c>
      <c r="C207" s="21" t="s">
        <v>397</v>
      </c>
      <c r="D207" s="17"/>
      <c r="E207" s="17"/>
      <c r="F207" s="17"/>
      <c r="G207" s="17"/>
      <c r="H207" s="1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250</v>
      </c>
      <c r="I207" s="1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250</v>
      </c>
      <c r="J207" s="1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7"/>
      <c r="L207" s="17"/>
      <c r="M207" s="17"/>
      <c r="N207" s="17"/>
      <c r="O207" s="17"/>
      <c r="P207" s="17"/>
      <c r="Q207" s="21">
        <v>180</v>
      </c>
    </row>
    <row r="208" spans="1:17" x14ac:dyDescent="0.2">
      <c r="A208" s="17">
        <v>207</v>
      </c>
      <c r="B208" s="17">
        <v>1</v>
      </c>
      <c r="C208" s="21" t="s">
        <v>398</v>
      </c>
      <c r="D208" s="17"/>
      <c r="E208" s="17"/>
      <c r="F208" s="17"/>
      <c r="G208" s="17"/>
      <c r="H208" s="1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350</v>
      </c>
      <c r="I208" s="1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350</v>
      </c>
      <c r="J208" s="1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7"/>
      <c r="L208" s="17"/>
      <c r="M208" s="17"/>
      <c r="N208" s="17"/>
      <c r="O208" s="17"/>
      <c r="P208" s="17"/>
      <c r="Q208" s="21">
        <v>181</v>
      </c>
    </row>
    <row r="209" spans="1:17" x14ac:dyDescent="0.2">
      <c r="A209" s="17">
        <v>208</v>
      </c>
      <c r="B209" s="17">
        <v>1</v>
      </c>
      <c r="C209" s="21" t="s">
        <v>399</v>
      </c>
      <c r="D209" s="17"/>
      <c r="E209" s="17"/>
      <c r="F209" s="17"/>
      <c r="G209" s="17"/>
      <c r="H209" s="1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450</v>
      </c>
      <c r="I209" s="1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450</v>
      </c>
      <c r="J209" s="1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7"/>
      <c r="L209" s="17"/>
      <c r="M209" s="17"/>
      <c r="N209" s="17"/>
      <c r="O209" s="17"/>
      <c r="P209" s="17"/>
      <c r="Q209" s="21">
        <v>182</v>
      </c>
    </row>
    <row r="210" spans="1:17" s="22" customFormat="1" x14ac:dyDescent="0.2">
      <c r="A210" s="27">
        <v>209</v>
      </c>
      <c r="B210" s="27">
        <v>1</v>
      </c>
      <c r="C210" s="32" t="s">
        <v>409</v>
      </c>
      <c r="D210" s="27"/>
      <c r="E210" s="27"/>
      <c r="F210" s="27"/>
      <c r="G210" s="27"/>
      <c r="H210" s="27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30</v>
      </c>
      <c r="I210" s="27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30</v>
      </c>
      <c r="J210" s="29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27"/>
      <c r="L210" s="27"/>
      <c r="M210" s="27"/>
      <c r="N210" s="27"/>
      <c r="O210" s="27"/>
      <c r="P210" s="27"/>
      <c r="Q210" s="32">
        <v>183</v>
      </c>
    </row>
    <row r="211" spans="1:17" s="22" customFormat="1" x14ac:dyDescent="0.2">
      <c r="A211" s="27">
        <v>210</v>
      </c>
      <c r="B211" s="27">
        <v>1</v>
      </c>
      <c r="C211" s="32" t="s">
        <v>410</v>
      </c>
      <c r="D211" s="27"/>
      <c r="E211" s="27"/>
      <c r="F211" s="27"/>
      <c r="G211" s="27"/>
      <c r="H211" s="27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40</v>
      </c>
      <c r="I211" s="27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40</v>
      </c>
      <c r="J211" s="29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27"/>
      <c r="L211" s="27"/>
      <c r="M211" s="27"/>
      <c r="N211" s="27"/>
      <c r="O211" s="27"/>
      <c r="P211" s="27"/>
      <c r="Q211" s="32">
        <v>184</v>
      </c>
    </row>
    <row r="212" spans="1:17" s="22" customFormat="1" x14ac:dyDescent="0.2">
      <c r="A212" s="27">
        <v>211</v>
      </c>
      <c r="B212" s="27">
        <v>1</v>
      </c>
      <c r="C212" s="32" t="s">
        <v>411</v>
      </c>
      <c r="D212" s="27"/>
      <c r="E212" s="27"/>
      <c r="F212" s="27"/>
      <c r="G212" s="27"/>
      <c r="H212" s="27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50</v>
      </c>
      <c r="I212" s="27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50</v>
      </c>
      <c r="J212" s="29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27"/>
      <c r="L212" s="27"/>
      <c r="M212" s="27"/>
      <c r="N212" s="27"/>
      <c r="O212" s="27"/>
      <c r="P212" s="27"/>
      <c r="Q212" s="32">
        <v>185</v>
      </c>
    </row>
    <row r="213" spans="1:17" s="22" customFormat="1" x14ac:dyDescent="0.2">
      <c r="A213" s="27">
        <v>212</v>
      </c>
      <c r="B213" s="27">
        <v>1</v>
      </c>
      <c r="C213" s="32" t="s">
        <v>412</v>
      </c>
      <c r="D213" s="27"/>
      <c r="E213" s="27"/>
      <c r="F213" s="27"/>
      <c r="G213" s="27"/>
      <c r="H213" s="27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60</v>
      </c>
      <c r="I213" s="27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60</v>
      </c>
      <c r="J213" s="29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27"/>
      <c r="L213" s="27"/>
      <c r="M213" s="27"/>
      <c r="N213" s="27"/>
      <c r="O213" s="27"/>
      <c r="P213" s="27"/>
      <c r="Q213" s="32">
        <v>186</v>
      </c>
    </row>
    <row r="214" spans="1:17" s="22" customFormat="1" x14ac:dyDescent="0.2">
      <c r="A214" s="27">
        <v>213</v>
      </c>
      <c r="B214" s="27">
        <v>1</v>
      </c>
      <c r="C214" s="32" t="s">
        <v>413</v>
      </c>
      <c r="D214" s="27"/>
      <c r="E214" s="27"/>
      <c r="F214" s="27"/>
      <c r="G214" s="27"/>
      <c r="H214" s="27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70</v>
      </c>
      <c r="I214" s="27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70</v>
      </c>
      <c r="J214" s="29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K214" s="27"/>
      <c r="L214" s="27"/>
      <c r="M214" s="27"/>
      <c r="N214" s="27"/>
      <c r="O214" s="27"/>
      <c r="P214" s="27"/>
      <c r="Q214" s="32">
        <v>187</v>
      </c>
    </row>
    <row r="215" spans="1:17" s="22" customFormat="1" x14ac:dyDescent="0.2">
      <c r="A215" s="27">
        <v>214</v>
      </c>
      <c r="B215" s="27">
        <v>1</v>
      </c>
      <c r="C215" s="32" t="s">
        <v>414</v>
      </c>
      <c r="D215" s="27"/>
      <c r="E215" s="27"/>
      <c r="F215" s="27"/>
      <c r="G215" s="27"/>
      <c r="H215" s="27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250</v>
      </c>
      <c r="I215" s="27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250</v>
      </c>
      <c r="J215" s="29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K215" s="27"/>
      <c r="L215" s="27"/>
      <c r="M215" s="27"/>
      <c r="N215" s="27"/>
      <c r="O215" s="27"/>
      <c r="P215" s="27"/>
      <c r="Q215" s="32">
        <v>188</v>
      </c>
    </row>
    <row r="216" spans="1:17" s="22" customFormat="1" x14ac:dyDescent="0.2">
      <c r="A216" s="27">
        <v>215</v>
      </c>
      <c r="B216" s="27">
        <v>1</v>
      </c>
      <c r="C216" s="32" t="s">
        <v>415</v>
      </c>
      <c r="D216" s="27"/>
      <c r="E216" s="27"/>
      <c r="F216" s="27"/>
      <c r="G216" s="27"/>
      <c r="H216" s="27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350</v>
      </c>
      <c r="I216" s="27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350</v>
      </c>
      <c r="J216" s="29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K216" s="27"/>
      <c r="L216" s="27"/>
      <c r="M216" s="27"/>
      <c r="N216" s="27"/>
      <c r="O216" s="27"/>
      <c r="P216" s="27"/>
      <c r="Q216" s="32">
        <v>189</v>
      </c>
    </row>
    <row r="217" spans="1:17" s="22" customFormat="1" x14ac:dyDescent="0.2">
      <c r="A217" s="27">
        <v>216</v>
      </c>
      <c r="B217" s="27">
        <v>1</v>
      </c>
      <c r="C217" s="32" t="s">
        <v>416</v>
      </c>
      <c r="D217" s="27"/>
      <c r="E217" s="27"/>
      <c r="F217" s="27"/>
      <c r="G217" s="27"/>
      <c r="H217" s="27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450</v>
      </c>
      <c r="I217" s="27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450</v>
      </c>
      <c r="J217" s="29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K217" s="27"/>
      <c r="L217" s="27"/>
      <c r="M217" s="27"/>
      <c r="N217" s="27"/>
      <c r="O217" s="27"/>
      <c r="P217" s="27"/>
      <c r="Q217" s="32">
        <v>190</v>
      </c>
    </row>
    <row r="218" spans="1:17" s="22" customFormat="1" x14ac:dyDescent="0.2">
      <c r="A218" s="33">
        <v>217</v>
      </c>
      <c r="B218" s="33">
        <v>1</v>
      </c>
      <c r="C218" s="38" t="s">
        <v>421</v>
      </c>
      <c r="D218" s="33"/>
      <c r="E218" s="33"/>
      <c r="F218" s="33"/>
      <c r="G218" s="33"/>
      <c r="H218" s="33">
        <f>SUM(_xlfn.IFNA(LOOKUP(Q218,use_fish!A:A,use_fish!E:E),0),_xlfn.IFNA(LOOKUP(R218,use_fish!A:A,use_fish!E:E),0),_xlfn.IFNA(LOOKUP(S218,use_fish!A:A,use_fish!E:E),0),_xlfn.IFNA(LOOKUP(T218,use_fish!A:A,use_fish!E:E),0),_xlfn.IFNA(LOOKUP(U218,use_fish!A:A,use_fish!E:E),0),_xlfn.IFNA(LOOKUP(V218,use_fish!A:A,use_fish!E:E),0),_xlfn.IFNA(LOOKUP(W218,use_fish!A:A,use_fish!E:E),0),)</f>
        <v>30</v>
      </c>
      <c r="I218" s="33">
        <f>SUM(_xlfn.IFNA(LOOKUP(Q218,use_fish!A:A,use_fish!I:I),0),_xlfn.IFNA(LOOKUP(R218,use_fish!A:A,use_fish!I:I),0),_xlfn.IFNA(LOOKUP(S218,use_fish!A:A,use_fish!I:I),0),_xlfn.IFNA(LOOKUP(T218,use_fish!A:A,use_fish!I:I),0),_xlfn.IFNA(LOOKUP(U218,use_fish!A:A,use_fish!I:I),0),_xlfn.IFNA(LOOKUP(V218,use_fish!A:A,use_fish!I:I),0),_xlfn.IFNA(LOOKUP(W218,use_fish!A:A,use_fish!I:I),0),)</f>
        <v>30</v>
      </c>
      <c r="J218" s="36">
        <f>SUM(_xlfn.IFNA(LOOKUP(Q218,use_fish!A:A,use_fish!K:K),0),_xlfn.IFNA(LOOKUP(R218,use_fish!A:A,use_fish!K:K),0),_xlfn.IFNA(LOOKUP(S218,use_fish!A:A,use_fish!K:K),0),_xlfn.IFNA(LOOKUP(T218,use_fish!A:A,use_fish!K:K),0),_xlfn.IFNA(LOOKUP(U218,use_fish!A:A,use_fish!K:K),0),_xlfn.IFNA(LOOKUP(V218,use_fish!A:A,use_fish!K:K),0),_xlfn.IFNA(LOOKUP(W218,use_fish!A:A,use_fish!K:K),0),)</f>
        <v>0</v>
      </c>
      <c r="K218" s="33"/>
      <c r="L218" s="33"/>
      <c r="M218" s="33"/>
      <c r="N218" s="33"/>
      <c r="O218" s="33"/>
      <c r="P218" s="33"/>
      <c r="Q218" s="38">
        <v>191</v>
      </c>
    </row>
    <row r="219" spans="1:17" s="22" customFormat="1" x14ac:dyDescent="0.2">
      <c r="A219" s="33">
        <v>218</v>
      </c>
      <c r="B219" s="33">
        <v>1</v>
      </c>
      <c r="C219" s="38" t="s">
        <v>422</v>
      </c>
      <c r="D219" s="33"/>
      <c r="E219" s="33"/>
      <c r="F219" s="33"/>
      <c r="G219" s="33"/>
      <c r="H219" s="33">
        <f>SUM(_xlfn.IFNA(LOOKUP(Q219,use_fish!A:A,use_fish!E:E),0),_xlfn.IFNA(LOOKUP(R219,use_fish!A:A,use_fish!E:E),0),_xlfn.IFNA(LOOKUP(S219,use_fish!A:A,use_fish!E:E),0),_xlfn.IFNA(LOOKUP(T219,use_fish!A:A,use_fish!E:E),0),_xlfn.IFNA(LOOKUP(U219,use_fish!A:A,use_fish!E:E),0),_xlfn.IFNA(LOOKUP(V219,use_fish!A:A,use_fish!E:E),0),_xlfn.IFNA(LOOKUP(W219,use_fish!A:A,use_fish!E:E),0),)</f>
        <v>40</v>
      </c>
      <c r="I219" s="33">
        <f>SUM(_xlfn.IFNA(LOOKUP(Q219,use_fish!A:A,use_fish!I:I),0),_xlfn.IFNA(LOOKUP(R219,use_fish!A:A,use_fish!I:I),0),_xlfn.IFNA(LOOKUP(S219,use_fish!A:A,use_fish!I:I),0),_xlfn.IFNA(LOOKUP(T219,use_fish!A:A,use_fish!I:I),0),_xlfn.IFNA(LOOKUP(U219,use_fish!A:A,use_fish!I:I),0),_xlfn.IFNA(LOOKUP(V219,use_fish!A:A,use_fish!I:I),0),_xlfn.IFNA(LOOKUP(W219,use_fish!A:A,use_fish!I:I),0),)</f>
        <v>40</v>
      </c>
      <c r="J219" s="36">
        <f>SUM(_xlfn.IFNA(LOOKUP(Q219,use_fish!A:A,use_fish!K:K),0),_xlfn.IFNA(LOOKUP(R219,use_fish!A:A,use_fish!K:K),0),_xlfn.IFNA(LOOKUP(S219,use_fish!A:A,use_fish!K:K),0),_xlfn.IFNA(LOOKUP(T219,use_fish!A:A,use_fish!K:K),0),_xlfn.IFNA(LOOKUP(U219,use_fish!A:A,use_fish!K:K),0),_xlfn.IFNA(LOOKUP(V219,use_fish!A:A,use_fish!K:K),0),_xlfn.IFNA(LOOKUP(W219,use_fish!A:A,use_fish!K:K),0),)</f>
        <v>0</v>
      </c>
      <c r="K219" s="33"/>
      <c r="L219" s="33"/>
      <c r="M219" s="33"/>
      <c r="N219" s="33"/>
      <c r="O219" s="33"/>
      <c r="P219" s="33"/>
      <c r="Q219" s="38">
        <v>192</v>
      </c>
    </row>
    <row r="220" spans="1:17" s="22" customFormat="1" x14ac:dyDescent="0.2">
      <c r="A220" s="33">
        <v>219</v>
      </c>
      <c r="B220" s="33">
        <v>1</v>
      </c>
      <c r="C220" s="38" t="s">
        <v>423</v>
      </c>
      <c r="D220" s="33"/>
      <c r="E220" s="33"/>
      <c r="F220" s="33"/>
      <c r="G220" s="33"/>
      <c r="H220" s="33">
        <f>SUM(_xlfn.IFNA(LOOKUP(Q220,use_fish!A:A,use_fish!E:E),0),_xlfn.IFNA(LOOKUP(R220,use_fish!A:A,use_fish!E:E),0),_xlfn.IFNA(LOOKUP(S220,use_fish!A:A,use_fish!E:E),0),_xlfn.IFNA(LOOKUP(T220,use_fish!A:A,use_fish!E:E),0),_xlfn.IFNA(LOOKUP(U220,use_fish!A:A,use_fish!E:E),0),_xlfn.IFNA(LOOKUP(V220,use_fish!A:A,use_fish!E:E),0),_xlfn.IFNA(LOOKUP(W220,use_fish!A:A,use_fish!E:E),0),)</f>
        <v>50</v>
      </c>
      <c r="I220" s="33">
        <f>SUM(_xlfn.IFNA(LOOKUP(Q220,use_fish!A:A,use_fish!I:I),0),_xlfn.IFNA(LOOKUP(R220,use_fish!A:A,use_fish!I:I),0),_xlfn.IFNA(LOOKUP(S220,use_fish!A:A,use_fish!I:I),0),_xlfn.IFNA(LOOKUP(T220,use_fish!A:A,use_fish!I:I),0),_xlfn.IFNA(LOOKUP(U220,use_fish!A:A,use_fish!I:I),0),_xlfn.IFNA(LOOKUP(V220,use_fish!A:A,use_fish!I:I),0),_xlfn.IFNA(LOOKUP(W220,use_fish!A:A,use_fish!I:I),0),)</f>
        <v>50</v>
      </c>
      <c r="J220" s="36">
        <f>SUM(_xlfn.IFNA(LOOKUP(Q220,use_fish!A:A,use_fish!K:K),0),_xlfn.IFNA(LOOKUP(R220,use_fish!A:A,use_fish!K:K),0),_xlfn.IFNA(LOOKUP(S220,use_fish!A:A,use_fish!K:K),0),_xlfn.IFNA(LOOKUP(T220,use_fish!A:A,use_fish!K:K),0),_xlfn.IFNA(LOOKUP(U220,use_fish!A:A,use_fish!K:K),0),_xlfn.IFNA(LOOKUP(V220,use_fish!A:A,use_fish!K:K),0),_xlfn.IFNA(LOOKUP(W220,use_fish!A:A,use_fish!K:K),0),)</f>
        <v>0</v>
      </c>
      <c r="K220" s="33"/>
      <c r="L220" s="33"/>
      <c r="M220" s="33"/>
      <c r="N220" s="33"/>
      <c r="O220" s="33"/>
      <c r="P220" s="33"/>
      <c r="Q220" s="38">
        <v>193</v>
      </c>
    </row>
    <row r="221" spans="1:17" s="22" customFormat="1" x14ac:dyDescent="0.2">
      <c r="A221" s="33">
        <v>220</v>
      </c>
      <c r="B221" s="33">
        <v>1</v>
      </c>
      <c r="C221" s="38" t="s">
        <v>424</v>
      </c>
      <c r="D221" s="33"/>
      <c r="E221" s="33"/>
      <c r="F221" s="33"/>
      <c r="G221" s="33"/>
      <c r="H221" s="33">
        <f>SUM(_xlfn.IFNA(LOOKUP(Q221,use_fish!A:A,use_fish!E:E),0),_xlfn.IFNA(LOOKUP(R221,use_fish!A:A,use_fish!E:E),0),_xlfn.IFNA(LOOKUP(S221,use_fish!A:A,use_fish!E:E),0),_xlfn.IFNA(LOOKUP(T221,use_fish!A:A,use_fish!E:E),0),_xlfn.IFNA(LOOKUP(U221,use_fish!A:A,use_fish!E:E),0),_xlfn.IFNA(LOOKUP(V221,use_fish!A:A,use_fish!E:E),0),_xlfn.IFNA(LOOKUP(W221,use_fish!A:A,use_fish!E:E),0),)</f>
        <v>60</v>
      </c>
      <c r="I221" s="33">
        <f>SUM(_xlfn.IFNA(LOOKUP(Q221,use_fish!A:A,use_fish!I:I),0),_xlfn.IFNA(LOOKUP(R221,use_fish!A:A,use_fish!I:I),0),_xlfn.IFNA(LOOKUP(S221,use_fish!A:A,use_fish!I:I),0),_xlfn.IFNA(LOOKUP(T221,use_fish!A:A,use_fish!I:I),0),_xlfn.IFNA(LOOKUP(U221,use_fish!A:A,use_fish!I:I),0),_xlfn.IFNA(LOOKUP(V221,use_fish!A:A,use_fish!I:I),0),_xlfn.IFNA(LOOKUP(W221,use_fish!A:A,use_fish!I:I),0),)</f>
        <v>60</v>
      </c>
      <c r="J221" s="36">
        <f>SUM(_xlfn.IFNA(LOOKUP(Q221,use_fish!A:A,use_fish!K:K),0),_xlfn.IFNA(LOOKUP(R221,use_fish!A:A,use_fish!K:K),0),_xlfn.IFNA(LOOKUP(S221,use_fish!A:A,use_fish!K:K),0),_xlfn.IFNA(LOOKUP(T221,use_fish!A:A,use_fish!K:K),0),_xlfn.IFNA(LOOKUP(U221,use_fish!A:A,use_fish!K:K),0),_xlfn.IFNA(LOOKUP(V221,use_fish!A:A,use_fish!K:K),0),_xlfn.IFNA(LOOKUP(W221,use_fish!A:A,use_fish!K:K),0),)</f>
        <v>0</v>
      </c>
      <c r="K221" s="33"/>
      <c r="L221" s="33"/>
      <c r="M221" s="33"/>
      <c r="N221" s="33"/>
      <c r="O221" s="33"/>
      <c r="P221" s="33"/>
      <c r="Q221" s="38">
        <v>194</v>
      </c>
    </row>
    <row r="222" spans="1:17" s="22" customFormat="1" x14ac:dyDescent="0.2">
      <c r="A222" s="33">
        <v>221</v>
      </c>
      <c r="B222" s="33">
        <v>1</v>
      </c>
      <c r="C222" s="38" t="s">
        <v>425</v>
      </c>
      <c r="D222" s="33"/>
      <c r="E222" s="33"/>
      <c r="F222" s="33"/>
      <c r="G222" s="33"/>
      <c r="H222" s="33">
        <f>SUM(_xlfn.IFNA(LOOKUP(Q222,use_fish!A:A,use_fish!E:E),0),_xlfn.IFNA(LOOKUP(R222,use_fish!A:A,use_fish!E:E),0),_xlfn.IFNA(LOOKUP(S222,use_fish!A:A,use_fish!E:E),0),_xlfn.IFNA(LOOKUP(T222,use_fish!A:A,use_fish!E:E),0),_xlfn.IFNA(LOOKUP(U222,use_fish!A:A,use_fish!E:E),0),_xlfn.IFNA(LOOKUP(V222,use_fish!A:A,use_fish!E:E),0),_xlfn.IFNA(LOOKUP(W222,use_fish!A:A,use_fish!E:E),0),)</f>
        <v>70</v>
      </c>
      <c r="I222" s="33">
        <f>SUM(_xlfn.IFNA(LOOKUP(Q222,use_fish!A:A,use_fish!I:I),0),_xlfn.IFNA(LOOKUP(R222,use_fish!A:A,use_fish!I:I),0),_xlfn.IFNA(LOOKUP(S222,use_fish!A:A,use_fish!I:I),0),_xlfn.IFNA(LOOKUP(T222,use_fish!A:A,use_fish!I:I),0),_xlfn.IFNA(LOOKUP(U222,use_fish!A:A,use_fish!I:I),0),_xlfn.IFNA(LOOKUP(V222,use_fish!A:A,use_fish!I:I),0),_xlfn.IFNA(LOOKUP(W222,use_fish!A:A,use_fish!I:I),0),)</f>
        <v>70</v>
      </c>
      <c r="J222" s="36">
        <f>SUM(_xlfn.IFNA(LOOKUP(Q222,use_fish!A:A,use_fish!K:K),0),_xlfn.IFNA(LOOKUP(R222,use_fish!A:A,use_fish!K:K),0),_xlfn.IFNA(LOOKUP(S222,use_fish!A:A,use_fish!K:K),0),_xlfn.IFNA(LOOKUP(T222,use_fish!A:A,use_fish!K:K),0),_xlfn.IFNA(LOOKUP(U222,use_fish!A:A,use_fish!K:K),0),_xlfn.IFNA(LOOKUP(V222,use_fish!A:A,use_fish!K:K),0),_xlfn.IFNA(LOOKUP(W222,use_fish!A:A,use_fish!K:K),0),)</f>
        <v>0</v>
      </c>
      <c r="K222" s="33"/>
      <c r="L222" s="33"/>
      <c r="M222" s="33"/>
      <c r="N222" s="33"/>
      <c r="O222" s="33"/>
      <c r="P222" s="33"/>
      <c r="Q222" s="38">
        <v>195</v>
      </c>
    </row>
    <row r="223" spans="1:17" s="22" customFormat="1" x14ac:dyDescent="0.2">
      <c r="A223" s="33">
        <v>222</v>
      </c>
      <c r="B223" s="33">
        <v>1</v>
      </c>
      <c r="C223" s="38" t="s">
        <v>426</v>
      </c>
      <c r="D223" s="33"/>
      <c r="E223" s="33"/>
      <c r="F223" s="33"/>
      <c r="G223" s="33"/>
      <c r="H223" s="33">
        <f>SUM(_xlfn.IFNA(LOOKUP(Q223,use_fish!A:A,use_fish!E:E),0),_xlfn.IFNA(LOOKUP(R223,use_fish!A:A,use_fish!E:E),0),_xlfn.IFNA(LOOKUP(S223,use_fish!A:A,use_fish!E:E),0),_xlfn.IFNA(LOOKUP(T223,use_fish!A:A,use_fish!E:E),0),_xlfn.IFNA(LOOKUP(U223,use_fish!A:A,use_fish!E:E),0),_xlfn.IFNA(LOOKUP(V223,use_fish!A:A,use_fish!E:E),0),_xlfn.IFNA(LOOKUP(W223,use_fish!A:A,use_fish!E:E),0),)</f>
        <v>250</v>
      </c>
      <c r="I223" s="33">
        <f>SUM(_xlfn.IFNA(LOOKUP(Q223,use_fish!A:A,use_fish!I:I),0),_xlfn.IFNA(LOOKUP(R223,use_fish!A:A,use_fish!I:I),0),_xlfn.IFNA(LOOKUP(S223,use_fish!A:A,use_fish!I:I),0),_xlfn.IFNA(LOOKUP(T223,use_fish!A:A,use_fish!I:I),0),_xlfn.IFNA(LOOKUP(U223,use_fish!A:A,use_fish!I:I),0),_xlfn.IFNA(LOOKUP(V223,use_fish!A:A,use_fish!I:I),0),_xlfn.IFNA(LOOKUP(W223,use_fish!A:A,use_fish!I:I),0),)</f>
        <v>250</v>
      </c>
      <c r="J223" s="36">
        <f>SUM(_xlfn.IFNA(LOOKUP(Q223,use_fish!A:A,use_fish!K:K),0),_xlfn.IFNA(LOOKUP(R223,use_fish!A:A,use_fish!K:K),0),_xlfn.IFNA(LOOKUP(S223,use_fish!A:A,use_fish!K:K),0),_xlfn.IFNA(LOOKUP(T223,use_fish!A:A,use_fish!K:K),0),_xlfn.IFNA(LOOKUP(U223,use_fish!A:A,use_fish!K:K),0),_xlfn.IFNA(LOOKUP(V223,use_fish!A:A,use_fish!K:K),0),_xlfn.IFNA(LOOKUP(W223,use_fish!A:A,use_fish!K:K),0),)</f>
        <v>0</v>
      </c>
      <c r="K223" s="33"/>
      <c r="L223" s="33"/>
      <c r="M223" s="33"/>
      <c r="N223" s="33"/>
      <c r="O223" s="33"/>
      <c r="P223" s="33"/>
      <c r="Q223" s="38">
        <v>196</v>
      </c>
    </row>
    <row r="224" spans="1:17" s="22" customFormat="1" x14ac:dyDescent="0.2">
      <c r="A224" s="33">
        <v>223</v>
      </c>
      <c r="B224" s="33">
        <v>1</v>
      </c>
      <c r="C224" s="38" t="s">
        <v>427</v>
      </c>
      <c r="D224" s="33"/>
      <c r="E224" s="33"/>
      <c r="F224" s="33"/>
      <c r="G224" s="33"/>
      <c r="H224" s="33">
        <f>SUM(_xlfn.IFNA(LOOKUP(Q224,use_fish!A:A,use_fish!E:E),0),_xlfn.IFNA(LOOKUP(R224,use_fish!A:A,use_fish!E:E),0),_xlfn.IFNA(LOOKUP(S224,use_fish!A:A,use_fish!E:E),0),_xlfn.IFNA(LOOKUP(T224,use_fish!A:A,use_fish!E:E),0),_xlfn.IFNA(LOOKUP(U224,use_fish!A:A,use_fish!E:E),0),_xlfn.IFNA(LOOKUP(V224,use_fish!A:A,use_fish!E:E),0),_xlfn.IFNA(LOOKUP(W224,use_fish!A:A,use_fish!E:E),0),)</f>
        <v>350</v>
      </c>
      <c r="I224" s="33">
        <f>SUM(_xlfn.IFNA(LOOKUP(Q224,use_fish!A:A,use_fish!I:I),0),_xlfn.IFNA(LOOKUP(R224,use_fish!A:A,use_fish!I:I),0),_xlfn.IFNA(LOOKUP(S224,use_fish!A:A,use_fish!I:I),0),_xlfn.IFNA(LOOKUP(T224,use_fish!A:A,use_fish!I:I),0),_xlfn.IFNA(LOOKUP(U224,use_fish!A:A,use_fish!I:I),0),_xlfn.IFNA(LOOKUP(V224,use_fish!A:A,use_fish!I:I),0),_xlfn.IFNA(LOOKUP(W224,use_fish!A:A,use_fish!I:I),0),)</f>
        <v>350</v>
      </c>
      <c r="J224" s="36">
        <f>SUM(_xlfn.IFNA(LOOKUP(Q224,use_fish!A:A,use_fish!K:K),0),_xlfn.IFNA(LOOKUP(R224,use_fish!A:A,use_fish!K:K),0),_xlfn.IFNA(LOOKUP(S224,use_fish!A:A,use_fish!K:K),0),_xlfn.IFNA(LOOKUP(T224,use_fish!A:A,use_fish!K:K),0),_xlfn.IFNA(LOOKUP(U224,use_fish!A:A,use_fish!K:K),0),_xlfn.IFNA(LOOKUP(V224,use_fish!A:A,use_fish!K:K),0),_xlfn.IFNA(LOOKUP(W224,use_fish!A:A,use_fish!K:K),0),)</f>
        <v>0</v>
      </c>
      <c r="K224" s="33"/>
      <c r="L224" s="33"/>
      <c r="M224" s="33"/>
      <c r="N224" s="33"/>
      <c r="O224" s="33"/>
      <c r="P224" s="33"/>
      <c r="Q224" s="38">
        <v>197</v>
      </c>
    </row>
    <row r="225" spans="1:17" s="22" customFormat="1" x14ac:dyDescent="0.2">
      <c r="A225" s="33">
        <v>224</v>
      </c>
      <c r="B225" s="33">
        <v>1</v>
      </c>
      <c r="C225" s="38" t="s">
        <v>428</v>
      </c>
      <c r="D225" s="33"/>
      <c r="E225" s="33"/>
      <c r="F225" s="33"/>
      <c r="G225" s="33"/>
      <c r="H225" s="33">
        <f>SUM(_xlfn.IFNA(LOOKUP(Q225,use_fish!A:A,use_fish!E:E),0),_xlfn.IFNA(LOOKUP(R225,use_fish!A:A,use_fish!E:E),0),_xlfn.IFNA(LOOKUP(S225,use_fish!A:A,use_fish!E:E),0),_xlfn.IFNA(LOOKUP(T225,use_fish!A:A,use_fish!E:E),0),_xlfn.IFNA(LOOKUP(U225,use_fish!A:A,use_fish!E:E),0),_xlfn.IFNA(LOOKUP(V225,use_fish!A:A,use_fish!E:E),0),_xlfn.IFNA(LOOKUP(W225,use_fish!A:A,use_fish!E:E),0),)</f>
        <v>450</v>
      </c>
      <c r="I225" s="33">
        <f>SUM(_xlfn.IFNA(LOOKUP(Q225,use_fish!A:A,use_fish!I:I),0),_xlfn.IFNA(LOOKUP(R225,use_fish!A:A,use_fish!I:I),0),_xlfn.IFNA(LOOKUP(S225,use_fish!A:A,use_fish!I:I),0),_xlfn.IFNA(LOOKUP(T225,use_fish!A:A,use_fish!I:I),0),_xlfn.IFNA(LOOKUP(U225,use_fish!A:A,use_fish!I:I),0),_xlfn.IFNA(LOOKUP(V225,use_fish!A:A,use_fish!I:I),0),_xlfn.IFNA(LOOKUP(W225,use_fish!A:A,use_fish!I:I),0),)</f>
        <v>450</v>
      </c>
      <c r="J225" s="36">
        <f>SUM(_xlfn.IFNA(LOOKUP(Q225,use_fish!A:A,use_fish!K:K),0),_xlfn.IFNA(LOOKUP(R225,use_fish!A:A,use_fish!K:K),0),_xlfn.IFNA(LOOKUP(S225,use_fish!A:A,use_fish!K:K),0),_xlfn.IFNA(LOOKUP(T225,use_fish!A:A,use_fish!K:K),0),_xlfn.IFNA(LOOKUP(U225,use_fish!A:A,use_fish!K:K),0),_xlfn.IFNA(LOOKUP(V225,use_fish!A:A,use_fish!K:K),0),_xlfn.IFNA(LOOKUP(W225,use_fish!A:A,use_fish!K:K),0),)</f>
        <v>0</v>
      </c>
      <c r="K225" s="33"/>
      <c r="L225" s="33"/>
      <c r="M225" s="33"/>
      <c r="N225" s="33"/>
      <c r="O225" s="33"/>
      <c r="P225" s="33"/>
      <c r="Q225" s="38">
        <v>198</v>
      </c>
    </row>
    <row r="226" spans="1:17" s="22" customFormat="1" x14ac:dyDescent="0.2">
      <c r="C226" s="26"/>
      <c r="J226" s="24"/>
      <c r="Q226" s="26"/>
    </row>
    <row r="227" spans="1:17" s="22" customFormat="1" x14ac:dyDescent="0.2">
      <c r="C227" s="26"/>
      <c r="J227" s="24"/>
      <c r="Q227" s="26"/>
    </row>
    <row r="228" spans="1:17" s="22" customFormat="1" x14ac:dyDescent="0.2">
      <c r="C228" s="26"/>
      <c r="J228" s="24"/>
      <c r="Q228" s="26"/>
    </row>
    <row r="229" spans="1:17" s="22" customFormat="1" x14ac:dyDescent="0.2">
      <c r="C229" s="26"/>
      <c r="J229" s="24"/>
      <c r="Q229" s="26"/>
    </row>
    <row r="230" spans="1:17" s="22" customFormat="1" x14ac:dyDescent="0.2">
      <c r="C230" s="26"/>
      <c r="J230" s="24"/>
      <c r="Q230" s="26"/>
    </row>
    <row r="231" spans="1:17" s="22" customFormat="1" x14ac:dyDescent="0.2">
      <c r="C231" s="26"/>
      <c r="J231" s="24"/>
      <c r="Q231" s="26"/>
    </row>
    <row r="232" spans="1:17" s="22" customFormat="1" x14ac:dyDescent="0.2">
      <c r="C232" s="26"/>
      <c r="J232" s="24"/>
      <c r="Q232" s="26"/>
    </row>
    <row r="233" spans="1:17" s="22" customFormat="1" x14ac:dyDescent="0.2">
      <c r="C233" s="26"/>
      <c r="J233" s="24"/>
      <c r="Q233" s="26"/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33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33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33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horizont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07"/>
  <sheetViews>
    <sheetView workbookViewId="0">
      <pane ySplit="1" topLeftCell="A170" activePane="bottomLeft" state="frozen"/>
      <selection pane="bottomLeft" activeCell="A192" sqref="A192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15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14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0" t="s">
        <v>139</v>
      </c>
      <c r="J1" s="10" t="s">
        <v>140</v>
      </c>
      <c r="K1" s="10" t="s">
        <v>141</v>
      </c>
      <c r="L1" s="10" t="s">
        <v>142</v>
      </c>
      <c r="M1" s="10" t="s">
        <v>149</v>
      </c>
      <c r="N1" s="10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22" customFormat="1" x14ac:dyDescent="0.2">
      <c r="A158" s="23">
        <v>157</v>
      </c>
      <c r="B158" s="24">
        <v>6</v>
      </c>
      <c r="C158" s="23">
        <v>38</v>
      </c>
      <c r="D158" s="25"/>
      <c r="E158" s="22">
        <f>LOOKUP(use_fish!B158,base_fish!A:A,base_fish!C:C)+_xlfn.IFNA(INDEX(activity!F:F,MATCH(use_fish!C158,activity!A:A,0)),0)</f>
        <v>30</v>
      </c>
      <c r="F158" s="23">
        <f t="shared" si="6"/>
        <v>3.3333333333333333E-2</v>
      </c>
      <c r="G158" s="24" t="s">
        <v>81</v>
      </c>
      <c r="H158" s="23" t="str">
        <f>INDEX(base_fish!E:E,MATCH(use_fish!B158,base_fish!A:A,0))&amp;_xlfn.IFNA("+"&amp;INDEX(activity!G:G,MATCH(use_fish!C158,activity!A:A,0)),"")</f>
        <v>蓝灯鱼+临时活动</v>
      </c>
      <c r="I158" s="22">
        <f>LOOKUP(use_fish!B158,base_fish!A:A,base_fish!F:F)+_xlfn.IFNA(INDEX(activity!F:F,MATCH(use_fish!C158,activity!A:A,0)),0)</f>
        <v>30</v>
      </c>
      <c r="J158" s="22">
        <v>1</v>
      </c>
      <c r="K158" s="22">
        <f>LOOKUP(use_fish!B158,base_fish!A:A,base_fish!G:G)</f>
        <v>0</v>
      </c>
      <c r="L158" s="22">
        <f t="shared" si="7"/>
        <v>30</v>
      </c>
      <c r="M158" s="22">
        <v>1</v>
      </c>
      <c r="N158" s="22">
        <v>0</v>
      </c>
    </row>
    <row r="159" spans="1:14" s="22" customFormat="1" x14ac:dyDescent="0.2">
      <c r="A159" s="23">
        <v>158</v>
      </c>
      <c r="B159" s="24">
        <v>7</v>
      </c>
      <c r="C159" s="23">
        <v>38</v>
      </c>
      <c r="D159" s="25"/>
      <c r="E159" s="22">
        <f>LOOKUP(use_fish!B159,base_fish!A:A,base_fish!C:C)+_xlfn.IFNA(INDEX(activity!F:F,MATCH(use_fish!C159,activity!A:A,0)),0)</f>
        <v>40</v>
      </c>
      <c r="F159" s="23">
        <f t="shared" si="6"/>
        <v>2.5000000000000001E-2</v>
      </c>
      <c r="G159" s="24" t="s">
        <v>81</v>
      </c>
      <c r="H159" s="23" t="str">
        <f>INDEX(base_fish!E:E,MATCH(use_fish!B159,base_fish!A:A,0))&amp;_xlfn.IFNA("+"&amp;INDEX(activity!G:G,MATCH(use_fish!C159,activity!A:A,0)),"")</f>
        <v>红杉鱼+临时活动</v>
      </c>
      <c r="I159" s="22">
        <f>LOOKUP(use_fish!B159,base_fish!A:A,base_fish!F:F)+_xlfn.IFNA(INDEX(activity!F:F,MATCH(use_fish!C159,activity!A:A,0)),0)</f>
        <v>40</v>
      </c>
      <c r="J159" s="22">
        <v>1</v>
      </c>
      <c r="K159" s="22">
        <f>LOOKUP(use_fish!B159,base_fish!A:A,base_fish!G:G)</f>
        <v>0</v>
      </c>
      <c r="L159" s="22">
        <f t="shared" si="7"/>
        <v>40</v>
      </c>
      <c r="M159" s="22">
        <v>1</v>
      </c>
      <c r="N159" s="22">
        <v>0</v>
      </c>
    </row>
    <row r="160" spans="1:14" s="22" customFormat="1" x14ac:dyDescent="0.2">
      <c r="A160" s="23">
        <v>159</v>
      </c>
      <c r="B160" s="24">
        <v>8</v>
      </c>
      <c r="C160" s="23">
        <v>38</v>
      </c>
      <c r="D160" s="25"/>
      <c r="E160" s="22">
        <f>LOOKUP(use_fish!B160,base_fish!A:A,base_fish!C:C)+_xlfn.IFNA(INDEX(activity!F:F,MATCH(use_fish!C160,activity!A:A,0)),0)</f>
        <v>50</v>
      </c>
      <c r="F160" s="23">
        <f t="shared" si="6"/>
        <v>0.02</v>
      </c>
      <c r="G160" s="24" t="s">
        <v>81</v>
      </c>
      <c r="H160" s="23" t="str">
        <f>INDEX(base_fish!E:E,MATCH(use_fish!B160,base_fish!A:A,0))&amp;_xlfn.IFNA("+"&amp;INDEX(activity!G:G,MATCH(use_fish!C160,activity!A:A,0)),"")</f>
        <v>海龟+临时活动</v>
      </c>
      <c r="I160" s="22">
        <f>LOOKUP(use_fish!B160,base_fish!A:A,base_fish!F:F)+_xlfn.IFNA(INDEX(activity!F:F,MATCH(use_fish!C160,activity!A:A,0)),0)</f>
        <v>50</v>
      </c>
      <c r="J160" s="22">
        <v>1</v>
      </c>
      <c r="K160" s="22">
        <f>LOOKUP(use_fish!B160,base_fish!A:A,base_fish!G:G)</f>
        <v>0</v>
      </c>
      <c r="L160" s="22">
        <f t="shared" si="7"/>
        <v>50</v>
      </c>
      <c r="M160" s="22">
        <v>1</v>
      </c>
      <c r="N160" s="22">
        <v>0</v>
      </c>
    </row>
    <row r="161" spans="1:14" s="22" customFormat="1" x14ac:dyDescent="0.2">
      <c r="A161" s="23">
        <v>160</v>
      </c>
      <c r="B161" s="24">
        <v>9</v>
      </c>
      <c r="C161" s="23">
        <v>38</v>
      </c>
      <c r="D161" s="25"/>
      <c r="E161" s="22">
        <f>LOOKUP(use_fish!B161,base_fish!A:A,base_fish!C:C)+_xlfn.IFNA(INDEX(activity!F:F,MATCH(use_fish!C161,activity!A:A,0)),0)</f>
        <v>60</v>
      </c>
      <c r="F161" s="23">
        <f t="shared" si="6"/>
        <v>1.6666666666666666E-2</v>
      </c>
      <c r="G161" s="24" t="s">
        <v>81</v>
      </c>
      <c r="H161" s="23" t="str">
        <f>INDEX(base_fish!E:E,MATCH(use_fish!B161,base_fish!A:A,0))&amp;_xlfn.IFNA("+"&amp;INDEX(activity!G:G,MATCH(use_fish!C161,activity!A:A,0)),"")</f>
        <v>灯笼鱼+临时活动</v>
      </c>
      <c r="I161" s="22">
        <f>LOOKUP(use_fish!B161,base_fish!A:A,base_fish!F:F)+_xlfn.IFNA(INDEX(activity!F:F,MATCH(use_fish!C161,activity!A:A,0)),0)</f>
        <v>60</v>
      </c>
      <c r="J161" s="22">
        <v>1</v>
      </c>
      <c r="K161" s="22">
        <f>LOOKUP(use_fish!B161,base_fish!A:A,base_fish!G:G)</f>
        <v>0</v>
      </c>
      <c r="L161" s="22">
        <f t="shared" si="7"/>
        <v>60</v>
      </c>
      <c r="M161" s="22">
        <v>1</v>
      </c>
      <c r="N161" s="22">
        <v>0</v>
      </c>
    </row>
    <row r="162" spans="1:14" s="22" customFormat="1" x14ac:dyDescent="0.2">
      <c r="A162" s="23">
        <v>161</v>
      </c>
      <c r="B162" s="24">
        <v>10</v>
      </c>
      <c r="C162" s="23">
        <v>38</v>
      </c>
      <c r="D162" s="25"/>
      <c r="E162" s="22">
        <f>LOOKUP(use_fish!B162,base_fish!A:A,base_fish!C:C)+_xlfn.IFNA(INDEX(activity!F:F,MATCH(use_fish!C162,activity!A:A,0)),0)</f>
        <v>70</v>
      </c>
      <c r="F162" s="23">
        <f t="shared" si="6"/>
        <v>1.4285714285714285E-2</v>
      </c>
      <c r="G162" s="24" t="s">
        <v>81</v>
      </c>
      <c r="H162" s="23" t="str">
        <f>INDEX(base_fish!E:E,MATCH(use_fish!B162,base_fish!A:A,0))&amp;_xlfn.IFNA("+"&amp;INDEX(activity!G:G,MATCH(use_fish!C162,activity!A:A,0)),"")</f>
        <v>魔鬼鱼+临时活动</v>
      </c>
      <c r="I162" s="22">
        <f>LOOKUP(use_fish!B162,base_fish!A:A,base_fish!F:F)+_xlfn.IFNA(INDEX(activity!F:F,MATCH(use_fish!C162,activity!A:A,0)),0)</f>
        <v>70</v>
      </c>
      <c r="J162" s="22">
        <v>1</v>
      </c>
      <c r="K162" s="22">
        <f>LOOKUP(use_fish!B162,base_fish!A:A,base_fish!G:G)</f>
        <v>0</v>
      </c>
      <c r="L162" s="22">
        <f t="shared" si="7"/>
        <v>70</v>
      </c>
      <c r="M162" s="22">
        <v>1</v>
      </c>
      <c r="N162" s="22">
        <v>0</v>
      </c>
    </row>
    <row r="163" spans="1:14" s="22" customFormat="1" x14ac:dyDescent="0.2">
      <c r="A163" s="23">
        <v>162</v>
      </c>
      <c r="B163" s="24">
        <v>32</v>
      </c>
      <c r="C163" s="23">
        <v>35</v>
      </c>
      <c r="D163" s="25"/>
      <c r="E163" s="22">
        <f>LOOKUP(use_fish!B163,base_fish!A:A,base_fish!C:C)+_xlfn.IFNA(INDEX(activity!F:F,MATCH(use_fish!C163,activity!A:A,0)),0)</f>
        <v>75</v>
      </c>
      <c r="F163" s="23">
        <f>1/E163</f>
        <v>1.3333333333333334E-2</v>
      </c>
      <c r="G163" s="24" t="s">
        <v>81</v>
      </c>
      <c r="H163" s="23" t="str">
        <f>INDEX(base_fish!E:E,MATCH(use_fish!B163,base_fish!A:A,0))&amp;_xlfn.IFNA("+"&amp;INDEX(activity!G:G,MATCH(use_fish!C163,activity!A:A,0)),"")</f>
        <v>火鸡鱼+临时活动</v>
      </c>
      <c r="I163" s="22">
        <f>LOOKUP(use_fish!B163,base_fish!A:A,base_fish!F:F)+_xlfn.IFNA(INDEX(activity!F:F,MATCH(use_fish!C163,activity!A:A,0)),0)</f>
        <v>75</v>
      </c>
      <c r="J163" s="22">
        <v>1</v>
      </c>
      <c r="K163" s="22">
        <f>LOOKUP(use_fish!B163,base_fish!A:A,base_fish!G:G)</f>
        <v>0</v>
      </c>
      <c r="L163" s="22">
        <f>I163</f>
        <v>75</v>
      </c>
      <c r="M163" s="22">
        <v>1</v>
      </c>
      <c r="N163" s="22">
        <v>0</v>
      </c>
    </row>
    <row r="164" spans="1:14" s="22" customFormat="1" x14ac:dyDescent="0.2">
      <c r="A164" s="23">
        <v>163</v>
      </c>
      <c r="B164" s="24">
        <v>32</v>
      </c>
      <c r="C164" s="23">
        <v>36</v>
      </c>
      <c r="D164" s="25"/>
      <c r="E164" s="22">
        <f>LOOKUP(use_fish!B164,base_fish!A:A,base_fish!C:C)+_xlfn.IFNA(INDEX(activity!F:F,MATCH(use_fish!C164,activity!A:A,0)),0)</f>
        <v>150</v>
      </c>
      <c r="F164" s="23">
        <f>1/E164</f>
        <v>6.6666666666666671E-3</v>
      </c>
      <c r="G164" s="24" t="s">
        <v>81</v>
      </c>
      <c r="H164" s="23" t="str">
        <f>INDEX(base_fish!E:E,MATCH(use_fish!B164,base_fish!A:A,0))&amp;_xlfn.IFNA("+"&amp;INDEX(activity!G:G,MATCH(use_fish!C164,activity!A:A,0)),"")</f>
        <v>火鸡鱼+临时活动</v>
      </c>
      <c r="I164" s="22">
        <f>LOOKUP(use_fish!B164,base_fish!A:A,base_fish!F:F)+_xlfn.IFNA(INDEX(activity!F:F,MATCH(use_fish!C164,activity!A:A,0)),0)</f>
        <v>150</v>
      </c>
      <c r="J164" s="22">
        <v>1</v>
      </c>
      <c r="K164" s="22">
        <f>LOOKUP(use_fish!B164,base_fish!A:A,base_fish!G:G)</f>
        <v>0</v>
      </c>
      <c r="L164" s="22">
        <f>I164</f>
        <v>150</v>
      </c>
      <c r="M164" s="22">
        <v>1</v>
      </c>
      <c r="N164" s="22">
        <v>0</v>
      </c>
    </row>
    <row r="165" spans="1:14" s="22" customFormat="1" x14ac:dyDescent="0.2">
      <c r="A165" s="23">
        <v>164</v>
      </c>
      <c r="B165" s="24">
        <v>32</v>
      </c>
      <c r="C165" s="23">
        <v>37</v>
      </c>
      <c r="D165" s="25"/>
      <c r="E165" s="22">
        <f>LOOKUP(use_fish!B165,base_fish!A:A,base_fish!C:C)+_xlfn.IFNA(INDEX(activity!F:F,MATCH(use_fish!C165,activity!A:A,0)),0)</f>
        <v>250</v>
      </c>
      <c r="F165" s="23">
        <f>1/E165</f>
        <v>4.0000000000000001E-3</v>
      </c>
      <c r="G165" s="24" t="s">
        <v>81</v>
      </c>
      <c r="H165" s="23" t="str">
        <f>INDEX(base_fish!E:E,MATCH(use_fish!B165,base_fish!A:A,0))&amp;_xlfn.IFNA("+"&amp;INDEX(activity!G:G,MATCH(use_fish!C165,activity!A:A,0)),"")</f>
        <v>火鸡鱼+临时活动</v>
      </c>
      <c r="I165" s="22">
        <f>LOOKUP(use_fish!B165,base_fish!A:A,base_fish!F:F)+_xlfn.IFNA(INDEX(activity!F:F,MATCH(use_fish!C165,activity!A:A,0)),0)</f>
        <v>250</v>
      </c>
      <c r="J165" s="22">
        <v>1</v>
      </c>
      <c r="K165" s="22">
        <f>LOOKUP(use_fish!B165,base_fish!A:A,base_fish!G:G)</f>
        <v>0</v>
      </c>
      <c r="L165" s="22">
        <f>I165</f>
        <v>250</v>
      </c>
      <c r="M165" s="22">
        <v>1</v>
      </c>
      <c r="N165" s="22">
        <v>0</v>
      </c>
    </row>
    <row r="166" spans="1:14" s="22" customFormat="1" x14ac:dyDescent="0.2">
      <c r="A166" s="23">
        <v>165</v>
      </c>
      <c r="B166" s="24">
        <v>33</v>
      </c>
      <c r="C166" s="23">
        <v>39</v>
      </c>
      <c r="D166" s="25"/>
      <c r="E166" s="22">
        <f>LOOKUP(use_fish!B166,base_fish!A:A,base_fish!C:C)+_xlfn.IFNA(INDEX(activity!F:F,MATCH(use_fish!C166,activity!A:A,0)),0)</f>
        <v>75</v>
      </c>
      <c r="F166" s="23">
        <f>1/E166</f>
        <v>1.3333333333333334E-2</v>
      </c>
      <c r="G166" s="24" t="s">
        <v>81</v>
      </c>
      <c r="H166" s="23" t="str">
        <f>INDEX(base_fish!E:E,MATCH(use_fish!B166,base_fish!A:A,0))&amp;_xlfn.IFNA("+"&amp;INDEX(activity!G:G,MATCH(use_fish!C166,activity!A:A,0)),"")</f>
        <v>话费鱼+话费鱼</v>
      </c>
      <c r="I166" s="22">
        <f>LOOKUP(use_fish!B166,base_fish!A:A,base_fish!F:F)+_xlfn.IFNA(INDEX(activity!F:F,MATCH(use_fish!C166,activity!A:A,0)),0)</f>
        <v>75</v>
      </c>
      <c r="J166" s="22">
        <v>1</v>
      </c>
      <c r="K166" s="22">
        <f>LOOKUP(use_fish!B166,base_fish!A:A,base_fish!G:G)</f>
        <v>0</v>
      </c>
      <c r="L166" s="22">
        <f>I166</f>
        <v>75</v>
      </c>
      <c r="M166" s="22">
        <v>1</v>
      </c>
      <c r="N166" s="22">
        <v>1</v>
      </c>
    </row>
    <row r="167" spans="1:14" s="22" customFormat="1" x14ac:dyDescent="0.2">
      <c r="A167" s="23">
        <v>166</v>
      </c>
      <c r="B167" s="24">
        <v>33</v>
      </c>
      <c r="C167" s="23"/>
      <c r="D167" s="25" t="s">
        <v>391</v>
      </c>
      <c r="E167" s="22">
        <f>LOOKUP(use_fish!B167,base_fish!A:A,base_fish!C:C)+_xlfn.IFNA(INDEX(activity!F:F,MATCH(use_fish!C167,activity!A:A,0)),0)</f>
        <v>0</v>
      </c>
      <c r="F167" s="23"/>
      <c r="G167" s="24" t="s">
        <v>81</v>
      </c>
      <c r="H167" s="23" t="str">
        <f>INDEX(base_fish!E:E,MATCH(use_fish!B167,base_fish!A:A,0))&amp;_xlfn.IFNA("+"&amp;INDEX(activity!G:G,MATCH(use_fish!C167,activity!A:A,0)),"")</f>
        <v>话费鱼</v>
      </c>
      <c r="I167" s="22">
        <f>LOOKUP(use_fish!B167,base_fish!A:A,base_fish!F:F)+_xlfn.IFNA(INDEX(activity!F:F,MATCH(use_fish!C167,activity!A:A,0)),0)</f>
        <v>0</v>
      </c>
      <c r="J167" s="22">
        <v>1</v>
      </c>
      <c r="K167" s="22">
        <f>LOOKUP(use_fish!B167,base_fish!A:A,base_fish!G:G)</f>
        <v>0</v>
      </c>
      <c r="L167" s="22">
        <f>I167</f>
        <v>0</v>
      </c>
      <c r="M167" s="22">
        <v>1</v>
      </c>
      <c r="N167" s="22">
        <v>1</v>
      </c>
    </row>
    <row r="168" spans="1:14" s="22" customFormat="1" x14ac:dyDescent="0.2">
      <c r="A168" s="23">
        <v>167</v>
      </c>
      <c r="B168" s="24">
        <v>6</v>
      </c>
      <c r="C168" s="23">
        <v>43</v>
      </c>
      <c r="D168" s="25"/>
      <c r="E168" s="22">
        <f>LOOKUP(use_fish!B168,base_fish!A:A,base_fish!C:C)+_xlfn.IFNA(INDEX(activity!F:F,MATCH(use_fish!C168,activity!A:A,0)),0)</f>
        <v>30</v>
      </c>
      <c r="F168" s="23">
        <f t="shared" ref="F168:F183" si="8">1/E168</f>
        <v>3.3333333333333333E-2</v>
      </c>
      <c r="G168" s="24" t="s">
        <v>81</v>
      </c>
      <c r="H168" s="23" t="str">
        <f>INDEX(base_fish!E:E,MATCH(use_fish!B168,base_fish!A:A,0))&amp;_xlfn.IFNA("+"&amp;INDEX(activity!G:G,MATCH(use_fish!C168,activity!A:A,0)),"")</f>
        <v>蓝灯鱼+临时活动</v>
      </c>
      <c r="I168" s="22">
        <f>LOOKUP(use_fish!B168,base_fish!A:A,base_fish!F:F)+_xlfn.IFNA(INDEX(activity!F:F,MATCH(use_fish!C168,activity!A:A,0)),0)</f>
        <v>30</v>
      </c>
      <c r="J168" s="22">
        <v>1</v>
      </c>
      <c r="K168" s="22">
        <f>LOOKUP(use_fish!B168,base_fish!A:A,base_fish!G:G)</f>
        <v>0</v>
      </c>
      <c r="L168" s="22">
        <f t="shared" ref="L168:L183" si="9">I168</f>
        <v>30</v>
      </c>
      <c r="M168" s="22">
        <v>1</v>
      </c>
      <c r="N168" s="22">
        <v>0</v>
      </c>
    </row>
    <row r="169" spans="1:14" s="22" customFormat="1" x14ac:dyDescent="0.2">
      <c r="A169" s="23">
        <v>168</v>
      </c>
      <c r="B169" s="24">
        <v>7</v>
      </c>
      <c r="C169" s="23">
        <v>43</v>
      </c>
      <c r="D169" s="25"/>
      <c r="E169" s="22">
        <f>LOOKUP(use_fish!B169,base_fish!A:A,base_fish!C:C)+_xlfn.IFNA(INDEX(activity!F:F,MATCH(use_fish!C169,activity!A:A,0)),0)</f>
        <v>40</v>
      </c>
      <c r="F169" s="23">
        <f t="shared" si="8"/>
        <v>2.5000000000000001E-2</v>
      </c>
      <c r="G169" s="24" t="s">
        <v>81</v>
      </c>
      <c r="H169" s="23" t="str">
        <f>INDEX(base_fish!E:E,MATCH(use_fish!B169,base_fish!A:A,0))&amp;_xlfn.IFNA("+"&amp;INDEX(activity!G:G,MATCH(use_fish!C169,activity!A:A,0)),"")</f>
        <v>红杉鱼+临时活动</v>
      </c>
      <c r="I169" s="22">
        <f>LOOKUP(use_fish!B169,base_fish!A:A,base_fish!F:F)+_xlfn.IFNA(INDEX(activity!F:F,MATCH(use_fish!C169,activity!A:A,0)),0)</f>
        <v>40</v>
      </c>
      <c r="J169" s="22">
        <v>1</v>
      </c>
      <c r="K169" s="22">
        <f>LOOKUP(use_fish!B169,base_fish!A:A,base_fish!G:G)</f>
        <v>0</v>
      </c>
      <c r="L169" s="22">
        <f t="shared" si="9"/>
        <v>40</v>
      </c>
      <c r="M169" s="22">
        <v>1</v>
      </c>
      <c r="N169" s="22">
        <v>0</v>
      </c>
    </row>
    <row r="170" spans="1:14" s="22" customFormat="1" x14ac:dyDescent="0.2">
      <c r="A170" s="23">
        <v>169</v>
      </c>
      <c r="B170" s="24">
        <v>8</v>
      </c>
      <c r="C170" s="23">
        <v>43</v>
      </c>
      <c r="D170" s="25"/>
      <c r="E170" s="22">
        <f>LOOKUP(use_fish!B170,base_fish!A:A,base_fish!C:C)+_xlfn.IFNA(INDEX(activity!F:F,MATCH(use_fish!C170,activity!A:A,0)),0)</f>
        <v>50</v>
      </c>
      <c r="F170" s="23">
        <f t="shared" si="8"/>
        <v>0.02</v>
      </c>
      <c r="G170" s="24" t="s">
        <v>81</v>
      </c>
      <c r="H170" s="23" t="str">
        <f>INDEX(base_fish!E:E,MATCH(use_fish!B170,base_fish!A:A,0))&amp;_xlfn.IFNA("+"&amp;INDEX(activity!G:G,MATCH(use_fish!C170,activity!A:A,0)),"")</f>
        <v>海龟+临时活动</v>
      </c>
      <c r="I170" s="22">
        <f>LOOKUP(use_fish!B170,base_fish!A:A,base_fish!F:F)+_xlfn.IFNA(INDEX(activity!F:F,MATCH(use_fish!C170,activity!A:A,0)),0)</f>
        <v>50</v>
      </c>
      <c r="J170" s="22">
        <v>1</v>
      </c>
      <c r="K170" s="22">
        <f>LOOKUP(use_fish!B170,base_fish!A:A,base_fish!G:G)</f>
        <v>0</v>
      </c>
      <c r="L170" s="22">
        <f t="shared" si="9"/>
        <v>50</v>
      </c>
      <c r="M170" s="22">
        <v>1</v>
      </c>
      <c r="N170" s="22">
        <v>0</v>
      </c>
    </row>
    <row r="171" spans="1:14" s="22" customFormat="1" x14ac:dyDescent="0.2">
      <c r="A171" s="23">
        <v>170</v>
      </c>
      <c r="B171" s="24">
        <v>9</v>
      </c>
      <c r="C171" s="23">
        <v>43</v>
      </c>
      <c r="D171" s="25"/>
      <c r="E171" s="22">
        <f>LOOKUP(use_fish!B171,base_fish!A:A,base_fish!C:C)+_xlfn.IFNA(INDEX(activity!F:F,MATCH(use_fish!C171,activity!A:A,0)),0)</f>
        <v>60</v>
      </c>
      <c r="F171" s="23">
        <f t="shared" si="8"/>
        <v>1.6666666666666666E-2</v>
      </c>
      <c r="G171" s="24" t="s">
        <v>81</v>
      </c>
      <c r="H171" s="23" t="str">
        <f>INDEX(base_fish!E:E,MATCH(use_fish!B171,base_fish!A:A,0))&amp;_xlfn.IFNA("+"&amp;INDEX(activity!G:G,MATCH(use_fish!C171,activity!A:A,0)),"")</f>
        <v>灯笼鱼+临时活动</v>
      </c>
      <c r="I171" s="22">
        <f>LOOKUP(use_fish!B171,base_fish!A:A,base_fish!F:F)+_xlfn.IFNA(INDEX(activity!F:F,MATCH(use_fish!C171,activity!A:A,0)),0)</f>
        <v>60</v>
      </c>
      <c r="J171" s="22">
        <v>1</v>
      </c>
      <c r="K171" s="22">
        <f>LOOKUP(use_fish!B171,base_fish!A:A,base_fish!G:G)</f>
        <v>0</v>
      </c>
      <c r="L171" s="22">
        <f t="shared" si="9"/>
        <v>60</v>
      </c>
      <c r="M171" s="22">
        <v>1</v>
      </c>
      <c r="N171" s="22">
        <v>0</v>
      </c>
    </row>
    <row r="172" spans="1:14" s="22" customFormat="1" x14ac:dyDescent="0.2">
      <c r="A172" s="23">
        <v>171</v>
      </c>
      <c r="B172" s="24">
        <v>10</v>
      </c>
      <c r="C172" s="23">
        <v>43</v>
      </c>
      <c r="D172" s="25"/>
      <c r="E172" s="22">
        <f>LOOKUP(use_fish!B172,base_fish!A:A,base_fish!C:C)+_xlfn.IFNA(INDEX(activity!F:F,MATCH(use_fish!C172,activity!A:A,0)),0)</f>
        <v>70</v>
      </c>
      <c r="F172" s="23">
        <f t="shared" si="8"/>
        <v>1.4285714285714285E-2</v>
      </c>
      <c r="G172" s="24" t="s">
        <v>81</v>
      </c>
      <c r="H172" s="23" t="str">
        <f>INDEX(base_fish!E:E,MATCH(use_fish!B172,base_fish!A:A,0))&amp;_xlfn.IFNA("+"&amp;INDEX(activity!G:G,MATCH(use_fish!C172,activity!A:A,0)),"")</f>
        <v>魔鬼鱼+临时活动</v>
      </c>
      <c r="I172" s="22">
        <f>LOOKUP(use_fish!B172,base_fish!A:A,base_fish!F:F)+_xlfn.IFNA(INDEX(activity!F:F,MATCH(use_fish!C172,activity!A:A,0)),0)</f>
        <v>70</v>
      </c>
      <c r="J172" s="22">
        <v>1</v>
      </c>
      <c r="K172" s="22">
        <f>LOOKUP(use_fish!B172,base_fish!A:A,base_fish!G:G)</f>
        <v>0</v>
      </c>
      <c r="L172" s="22">
        <f t="shared" si="9"/>
        <v>70</v>
      </c>
      <c r="M172" s="22">
        <v>1</v>
      </c>
      <c r="N172" s="22">
        <v>0</v>
      </c>
    </row>
    <row r="173" spans="1:14" s="22" customFormat="1" x14ac:dyDescent="0.2">
      <c r="A173" s="23">
        <v>172</v>
      </c>
      <c r="B173" s="24">
        <v>34</v>
      </c>
      <c r="C173" s="23">
        <v>40</v>
      </c>
      <c r="D173" s="25"/>
      <c r="E173" s="22">
        <f>LOOKUP(use_fish!B173,base_fish!A:A,base_fish!C:C)+_xlfn.IFNA(INDEX(activity!F:F,MATCH(use_fish!C173,activity!A:A,0)),0)</f>
        <v>75</v>
      </c>
      <c r="F173" s="23">
        <f t="shared" si="8"/>
        <v>1.3333333333333334E-2</v>
      </c>
      <c r="G173" s="24" t="s">
        <v>81</v>
      </c>
      <c r="H173" s="23" t="str">
        <f>INDEX(base_fish!E:E,MATCH(use_fish!B173,base_fish!A:A,0))&amp;_xlfn.IFNA("+"&amp;INDEX(activity!G:G,MATCH(use_fish!C173,activity!A:A,0)),"")</f>
        <v>礼盒鱼+临时活动</v>
      </c>
      <c r="I173" s="22">
        <f>LOOKUP(use_fish!B173,base_fish!A:A,base_fish!F:F)+_xlfn.IFNA(INDEX(activity!F:F,MATCH(use_fish!C173,activity!A:A,0)),0)</f>
        <v>75</v>
      </c>
      <c r="J173" s="22">
        <v>1</v>
      </c>
      <c r="K173" s="22">
        <f>LOOKUP(use_fish!B173,base_fish!A:A,base_fish!G:G)</f>
        <v>0</v>
      </c>
      <c r="L173" s="22">
        <f t="shared" si="9"/>
        <v>75</v>
      </c>
      <c r="M173" s="22">
        <v>1</v>
      </c>
      <c r="N173" s="22">
        <v>0</v>
      </c>
    </row>
    <row r="174" spans="1:14" s="22" customFormat="1" x14ac:dyDescent="0.2">
      <c r="A174" s="23">
        <v>173</v>
      </c>
      <c r="B174" s="24">
        <v>34</v>
      </c>
      <c r="C174" s="23">
        <v>41</v>
      </c>
      <c r="D174" s="25"/>
      <c r="E174" s="22">
        <f>LOOKUP(use_fish!B174,base_fish!A:A,base_fish!C:C)+_xlfn.IFNA(INDEX(activity!F:F,MATCH(use_fish!C174,activity!A:A,0)),0)</f>
        <v>150</v>
      </c>
      <c r="F174" s="23">
        <f t="shared" si="8"/>
        <v>6.6666666666666671E-3</v>
      </c>
      <c r="G174" s="24" t="s">
        <v>81</v>
      </c>
      <c r="H174" s="23" t="str">
        <f>INDEX(base_fish!E:E,MATCH(use_fish!B174,base_fish!A:A,0))&amp;_xlfn.IFNA("+"&amp;INDEX(activity!G:G,MATCH(use_fish!C174,activity!A:A,0)),"")</f>
        <v>礼盒鱼+临时活动</v>
      </c>
      <c r="I174" s="22">
        <f>LOOKUP(use_fish!B174,base_fish!A:A,base_fish!F:F)+_xlfn.IFNA(INDEX(activity!F:F,MATCH(use_fish!C174,activity!A:A,0)),0)</f>
        <v>150</v>
      </c>
      <c r="J174" s="22">
        <v>1</v>
      </c>
      <c r="K174" s="22">
        <f>LOOKUP(use_fish!B174,base_fish!A:A,base_fish!G:G)</f>
        <v>0</v>
      </c>
      <c r="L174" s="22">
        <f t="shared" si="9"/>
        <v>150</v>
      </c>
      <c r="M174" s="22">
        <v>1</v>
      </c>
      <c r="N174" s="22">
        <v>0</v>
      </c>
    </row>
    <row r="175" spans="1:14" s="22" customFormat="1" x14ac:dyDescent="0.2">
      <c r="A175" s="23">
        <v>174</v>
      </c>
      <c r="B175" s="24">
        <v>34</v>
      </c>
      <c r="C175" s="23">
        <v>42</v>
      </c>
      <c r="D175" s="25"/>
      <c r="E175" s="22">
        <f>LOOKUP(use_fish!B175,base_fish!A:A,base_fish!C:C)+_xlfn.IFNA(INDEX(activity!F:F,MATCH(use_fish!C175,activity!A:A,0)),0)</f>
        <v>250</v>
      </c>
      <c r="F175" s="23">
        <f t="shared" si="8"/>
        <v>4.0000000000000001E-3</v>
      </c>
      <c r="G175" s="24" t="s">
        <v>81</v>
      </c>
      <c r="H175" s="23" t="str">
        <f>INDEX(base_fish!E:E,MATCH(use_fish!B175,base_fish!A:A,0))&amp;_xlfn.IFNA("+"&amp;INDEX(activity!G:G,MATCH(use_fish!C175,activity!A:A,0)),"")</f>
        <v>礼盒鱼+临时活动</v>
      </c>
      <c r="I175" s="22">
        <f>LOOKUP(use_fish!B175,base_fish!A:A,base_fish!F:F)+_xlfn.IFNA(INDEX(activity!F:F,MATCH(use_fish!C175,activity!A:A,0)),0)</f>
        <v>250</v>
      </c>
      <c r="J175" s="22">
        <v>1</v>
      </c>
      <c r="K175" s="22">
        <f>LOOKUP(use_fish!B175,base_fish!A:A,base_fish!G:G)</f>
        <v>0</v>
      </c>
      <c r="L175" s="22">
        <f t="shared" si="9"/>
        <v>250</v>
      </c>
      <c r="M175" s="22">
        <v>1</v>
      </c>
      <c r="N175" s="22">
        <v>0</v>
      </c>
    </row>
    <row r="176" spans="1:14" x14ac:dyDescent="0.2">
      <c r="A176" s="23">
        <v>175</v>
      </c>
      <c r="B176" s="16">
        <v>6</v>
      </c>
      <c r="C176" s="19">
        <v>47</v>
      </c>
      <c r="D176" s="20"/>
      <c r="E176" s="17">
        <f>LOOKUP(use_fish!B176,base_fish!A:A,base_fish!C:C)+_xlfn.IFNA(INDEX(activity!F:F,MATCH(use_fish!C176,activity!A:A,0)),0)</f>
        <v>30</v>
      </c>
      <c r="F176" s="19">
        <f t="shared" si="8"/>
        <v>3.3333333333333333E-2</v>
      </c>
      <c r="G176" s="16" t="s">
        <v>81</v>
      </c>
      <c r="H176" s="19" t="str">
        <f>INDEX(base_fish!E:E,MATCH(use_fish!B176,base_fish!A:A,0))&amp;_xlfn.IFNA("+"&amp;INDEX(activity!G:G,MATCH(use_fish!C176,activity!A:A,0)),"")</f>
        <v>蓝灯鱼+临时活动</v>
      </c>
      <c r="I176" s="17">
        <f>LOOKUP(use_fish!B176,base_fish!A:A,base_fish!F:F)+_xlfn.IFNA(INDEX(activity!F:F,MATCH(use_fish!C176,activity!A:A,0)),0)</f>
        <v>30</v>
      </c>
      <c r="J176" s="17">
        <v>1</v>
      </c>
      <c r="K176" s="17">
        <f>LOOKUP(use_fish!B176,base_fish!A:A,base_fish!G:G)</f>
        <v>0</v>
      </c>
      <c r="L176" s="17">
        <f t="shared" si="9"/>
        <v>30</v>
      </c>
      <c r="M176" s="17">
        <v>1</v>
      </c>
      <c r="N176" s="17">
        <v>0</v>
      </c>
    </row>
    <row r="177" spans="1:14" x14ac:dyDescent="0.2">
      <c r="A177" s="23">
        <v>176</v>
      </c>
      <c r="B177" s="16">
        <v>7</v>
      </c>
      <c r="C177" s="19">
        <v>47</v>
      </c>
      <c r="D177" s="20"/>
      <c r="E177" s="17">
        <f>LOOKUP(use_fish!B177,base_fish!A:A,base_fish!C:C)+_xlfn.IFNA(INDEX(activity!F:F,MATCH(use_fish!C177,activity!A:A,0)),0)</f>
        <v>40</v>
      </c>
      <c r="F177" s="19">
        <f t="shared" si="8"/>
        <v>2.5000000000000001E-2</v>
      </c>
      <c r="G177" s="16" t="s">
        <v>81</v>
      </c>
      <c r="H177" s="19" t="str">
        <f>INDEX(base_fish!E:E,MATCH(use_fish!B177,base_fish!A:A,0))&amp;_xlfn.IFNA("+"&amp;INDEX(activity!G:G,MATCH(use_fish!C177,activity!A:A,0)),"")</f>
        <v>红杉鱼+临时活动</v>
      </c>
      <c r="I177" s="17">
        <f>LOOKUP(use_fish!B177,base_fish!A:A,base_fish!F:F)+_xlfn.IFNA(INDEX(activity!F:F,MATCH(use_fish!C177,activity!A:A,0)),0)</f>
        <v>40</v>
      </c>
      <c r="J177" s="17">
        <v>1</v>
      </c>
      <c r="K177" s="17">
        <f>LOOKUP(use_fish!B177,base_fish!A:A,base_fish!G:G)</f>
        <v>0</v>
      </c>
      <c r="L177" s="17">
        <f t="shared" si="9"/>
        <v>40</v>
      </c>
      <c r="M177" s="17">
        <v>1</v>
      </c>
      <c r="N177" s="17">
        <v>0</v>
      </c>
    </row>
    <row r="178" spans="1:14" x14ac:dyDescent="0.2">
      <c r="A178" s="23">
        <v>177</v>
      </c>
      <c r="B178" s="16">
        <v>8</v>
      </c>
      <c r="C178" s="19">
        <v>47</v>
      </c>
      <c r="D178" s="20"/>
      <c r="E178" s="17">
        <f>LOOKUP(use_fish!B178,base_fish!A:A,base_fish!C:C)+_xlfn.IFNA(INDEX(activity!F:F,MATCH(use_fish!C178,activity!A:A,0)),0)</f>
        <v>50</v>
      </c>
      <c r="F178" s="19">
        <f t="shared" si="8"/>
        <v>0.02</v>
      </c>
      <c r="G178" s="16" t="s">
        <v>81</v>
      </c>
      <c r="H178" s="19" t="str">
        <f>INDEX(base_fish!E:E,MATCH(use_fish!B178,base_fish!A:A,0))&amp;_xlfn.IFNA("+"&amp;INDEX(activity!G:G,MATCH(use_fish!C178,activity!A:A,0)),"")</f>
        <v>海龟+临时活动</v>
      </c>
      <c r="I178" s="17">
        <f>LOOKUP(use_fish!B178,base_fish!A:A,base_fish!F:F)+_xlfn.IFNA(INDEX(activity!F:F,MATCH(use_fish!C178,activity!A:A,0)),0)</f>
        <v>50</v>
      </c>
      <c r="J178" s="17">
        <v>1</v>
      </c>
      <c r="K178" s="17">
        <f>LOOKUP(use_fish!B178,base_fish!A:A,base_fish!G:G)</f>
        <v>0</v>
      </c>
      <c r="L178" s="17">
        <f t="shared" si="9"/>
        <v>50</v>
      </c>
      <c r="M178" s="17">
        <v>1</v>
      </c>
      <c r="N178" s="17">
        <v>0</v>
      </c>
    </row>
    <row r="179" spans="1:14" x14ac:dyDescent="0.2">
      <c r="A179" s="23">
        <v>178</v>
      </c>
      <c r="B179" s="16">
        <v>9</v>
      </c>
      <c r="C179" s="19">
        <v>47</v>
      </c>
      <c r="D179" s="20"/>
      <c r="E179" s="17">
        <f>LOOKUP(use_fish!B179,base_fish!A:A,base_fish!C:C)+_xlfn.IFNA(INDEX(activity!F:F,MATCH(use_fish!C179,activity!A:A,0)),0)</f>
        <v>60</v>
      </c>
      <c r="F179" s="19">
        <f t="shared" si="8"/>
        <v>1.6666666666666666E-2</v>
      </c>
      <c r="G179" s="16" t="s">
        <v>81</v>
      </c>
      <c r="H179" s="19" t="str">
        <f>INDEX(base_fish!E:E,MATCH(use_fish!B179,base_fish!A:A,0))&amp;_xlfn.IFNA("+"&amp;INDEX(activity!G:G,MATCH(use_fish!C179,activity!A:A,0)),"")</f>
        <v>灯笼鱼+临时活动</v>
      </c>
      <c r="I179" s="17">
        <f>LOOKUP(use_fish!B179,base_fish!A:A,base_fish!F:F)+_xlfn.IFNA(INDEX(activity!F:F,MATCH(use_fish!C179,activity!A:A,0)),0)</f>
        <v>60</v>
      </c>
      <c r="J179" s="17">
        <v>1</v>
      </c>
      <c r="K179" s="17">
        <f>LOOKUP(use_fish!B179,base_fish!A:A,base_fish!G:G)</f>
        <v>0</v>
      </c>
      <c r="L179" s="17">
        <f t="shared" si="9"/>
        <v>60</v>
      </c>
      <c r="M179" s="17">
        <v>1</v>
      </c>
      <c r="N179" s="17">
        <v>0</v>
      </c>
    </row>
    <row r="180" spans="1:14" x14ac:dyDescent="0.2">
      <c r="A180" s="23">
        <v>179</v>
      </c>
      <c r="B180" s="16">
        <v>10</v>
      </c>
      <c r="C180" s="19">
        <v>47</v>
      </c>
      <c r="D180" s="20"/>
      <c r="E180" s="17">
        <f>LOOKUP(use_fish!B180,base_fish!A:A,base_fish!C:C)+_xlfn.IFNA(INDEX(activity!F:F,MATCH(use_fish!C180,activity!A:A,0)),0)</f>
        <v>70</v>
      </c>
      <c r="F180" s="19">
        <f t="shared" si="8"/>
        <v>1.4285714285714285E-2</v>
      </c>
      <c r="G180" s="16" t="s">
        <v>81</v>
      </c>
      <c r="H180" s="19" t="str">
        <f>INDEX(base_fish!E:E,MATCH(use_fish!B180,base_fish!A:A,0))&amp;_xlfn.IFNA("+"&amp;INDEX(activity!G:G,MATCH(use_fish!C180,activity!A:A,0)),"")</f>
        <v>魔鬼鱼+临时活动</v>
      </c>
      <c r="I180" s="17">
        <f>LOOKUP(use_fish!B180,base_fish!A:A,base_fish!F:F)+_xlfn.IFNA(INDEX(activity!F:F,MATCH(use_fish!C180,activity!A:A,0)),0)</f>
        <v>70</v>
      </c>
      <c r="J180" s="17">
        <v>1</v>
      </c>
      <c r="K180" s="17">
        <f>LOOKUP(use_fish!B180,base_fish!A:A,base_fish!G:G)</f>
        <v>0</v>
      </c>
      <c r="L180" s="17">
        <f t="shared" si="9"/>
        <v>70</v>
      </c>
      <c r="M180" s="17">
        <v>1</v>
      </c>
      <c r="N180" s="17">
        <v>0</v>
      </c>
    </row>
    <row r="181" spans="1:14" x14ac:dyDescent="0.2">
      <c r="A181" s="23">
        <v>180</v>
      </c>
      <c r="B181" s="16">
        <v>35</v>
      </c>
      <c r="C181" s="19">
        <v>44</v>
      </c>
      <c r="D181" s="20"/>
      <c r="E181" s="17">
        <f>LOOKUP(use_fish!B181,base_fish!A:A,base_fish!C:C)+_xlfn.IFNA(INDEX(activity!F:F,MATCH(use_fish!C181,activity!A:A,0)),0)</f>
        <v>250</v>
      </c>
      <c r="F181" s="19">
        <f t="shared" si="8"/>
        <v>4.0000000000000001E-3</v>
      </c>
      <c r="G181" s="16" t="s">
        <v>81</v>
      </c>
      <c r="H181" s="19" t="str">
        <f>INDEX(base_fish!E:E,MATCH(use_fish!B181,base_fish!A:A,0))&amp;_xlfn.IFNA("+"&amp;INDEX(activity!G:G,MATCH(use_fish!C181,activity!A:A,0)),"")</f>
        <v>活动boss+临时活动</v>
      </c>
      <c r="I181" s="17">
        <f>LOOKUP(use_fish!B181,base_fish!A:A,base_fish!F:F)+_xlfn.IFNA(INDEX(activity!F:F,MATCH(use_fish!C181,activity!A:A,0)),0)</f>
        <v>250</v>
      </c>
      <c r="J181" s="17">
        <v>1</v>
      </c>
      <c r="K181" s="17">
        <f>LOOKUP(use_fish!B181,base_fish!A:A,base_fish!G:G)</f>
        <v>0</v>
      </c>
      <c r="L181" s="17">
        <f t="shared" si="9"/>
        <v>250</v>
      </c>
      <c r="M181" s="17">
        <v>1</v>
      </c>
      <c r="N181" s="17">
        <v>1</v>
      </c>
    </row>
    <row r="182" spans="1:14" x14ac:dyDescent="0.2">
      <c r="A182" s="23">
        <v>181</v>
      </c>
      <c r="B182" s="16">
        <v>35</v>
      </c>
      <c r="C182" s="19">
        <v>45</v>
      </c>
      <c r="D182" s="20"/>
      <c r="E182" s="17">
        <f>LOOKUP(use_fish!B182,base_fish!A:A,base_fish!C:C)+_xlfn.IFNA(INDEX(activity!F:F,MATCH(use_fish!C182,activity!A:A,0)),0)</f>
        <v>350</v>
      </c>
      <c r="F182" s="19">
        <f t="shared" si="8"/>
        <v>2.8571428571428571E-3</v>
      </c>
      <c r="G182" s="16" t="s">
        <v>81</v>
      </c>
      <c r="H182" s="19" t="str">
        <f>INDEX(base_fish!E:E,MATCH(use_fish!B182,base_fish!A:A,0))&amp;_xlfn.IFNA("+"&amp;INDEX(activity!G:G,MATCH(use_fish!C182,activity!A:A,0)),"")</f>
        <v>活动boss+临时活动</v>
      </c>
      <c r="I182" s="17">
        <f>LOOKUP(use_fish!B182,base_fish!A:A,base_fish!F:F)+_xlfn.IFNA(INDEX(activity!F:F,MATCH(use_fish!C182,activity!A:A,0)),0)</f>
        <v>350</v>
      </c>
      <c r="J182" s="17">
        <v>1</v>
      </c>
      <c r="K182" s="17">
        <f>LOOKUP(use_fish!B182,base_fish!A:A,base_fish!G:G)</f>
        <v>0</v>
      </c>
      <c r="L182" s="17">
        <f t="shared" si="9"/>
        <v>350</v>
      </c>
      <c r="M182" s="17">
        <v>1</v>
      </c>
      <c r="N182" s="17">
        <v>1</v>
      </c>
    </row>
    <row r="183" spans="1:14" x14ac:dyDescent="0.2">
      <c r="A183" s="23">
        <v>182</v>
      </c>
      <c r="B183" s="16">
        <v>35</v>
      </c>
      <c r="C183" s="19">
        <v>46</v>
      </c>
      <c r="D183" s="20"/>
      <c r="E183" s="17">
        <f>LOOKUP(use_fish!B183,base_fish!A:A,base_fish!C:C)+_xlfn.IFNA(INDEX(activity!F:F,MATCH(use_fish!C183,activity!A:A,0)),0)</f>
        <v>450</v>
      </c>
      <c r="F183" s="19">
        <f t="shared" si="8"/>
        <v>2.2222222222222222E-3</v>
      </c>
      <c r="G183" s="16" t="s">
        <v>81</v>
      </c>
      <c r="H183" s="19" t="str">
        <f>INDEX(base_fish!E:E,MATCH(use_fish!B183,base_fish!A:A,0))&amp;_xlfn.IFNA("+"&amp;INDEX(activity!G:G,MATCH(use_fish!C183,activity!A:A,0)),"")</f>
        <v>活动boss+临时活动</v>
      </c>
      <c r="I183" s="17">
        <f>LOOKUP(use_fish!B183,base_fish!A:A,base_fish!F:F)+_xlfn.IFNA(INDEX(activity!F:F,MATCH(use_fish!C183,activity!A:A,0)),0)</f>
        <v>450</v>
      </c>
      <c r="J183" s="17">
        <v>1</v>
      </c>
      <c r="K183" s="17">
        <f>LOOKUP(use_fish!B183,base_fish!A:A,base_fish!G:G)</f>
        <v>0</v>
      </c>
      <c r="L183" s="17">
        <f t="shared" si="9"/>
        <v>450</v>
      </c>
      <c r="M183" s="17">
        <v>1</v>
      </c>
      <c r="N183" s="17">
        <v>1</v>
      </c>
    </row>
    <row r="184" spans="1:14" s="22" customFormat="1" x14ac:dyDescent="0.2">
      <c r="A184" s="23">
        <v>183</v>
      </c>
      <c r="B184" s="29">
        <v>6</v>
      </c>
      <c r="C184" s="30">
        <v>51</v>
      </c>
      <c r="D184" s="31"/>
      <c r="E184" s="27">
        <f>LOOKUP(use_fish!B184,base_fish!A:A,base_fish!C:C)+_xlfn.IFNA(INDEX(activity!F:F,MATCH(use_fish!C184,activity!A:A,0)),0)</f>
        <v>30</v>
      </c>
      <c r="F184" s="30">
        <f t="shared" ref="F184:F191" si="10">1/E184</f>
        <v>3.3333333333333333E-2</v>
      </c>
      <c r="G184" s="29" t="s">
        <v>81</v>
      </c>
      <c r="H184" s="30" t="str">
        <f>INDEX(base_fish!E:E,MATCH(use_fish!B184,base_fish!A:A,0))&amp;_xlfn.IFNA("+"&amp;INDEX(activity!G:G,MATCH(use_fish!C184,activity!A:A,0)),"")</f>
        <v>蓝灯鱼+临时活动</v>
      </c>
      <c r="I184" s="27">
        <f>LOOKUP(use_fish!B184,base_fish!A:A,base_fish!F:F)+_xlfn.IFNA(INDEX(activity!F:F,MATCH(use_fish!C184,activity!A:A,0)),0)</f>
        <v>30</v>
      </c>
      <c r="J184" s="27">
        <v>1</v>
      </c>
      <c r="K184" s="27">
        <f>LOOKUP(use_fish!B184,base_fish!A:A,base_fish!G:G)</f>
        <v>0</v>
      </c>
      <c r="L184" s="27">
        <f t="shared" ref="L184:L191" si="11">I184</f>
        <v>30</v>
      </c>
      <c r="M184" s="27">
        <v>1</v>
      </c>
      <c r="N184" s="27">
        <v>0</v>
      </c>
    </row>
    <row r="185" spans="1:14" s="22" customFormat="1" x14ac:dyDescent="0.2">
      <c r="A185" s="23">
        <v>184</v>
      </c>
      <c r="B185" s="29">
        <v>7</v>
      </c>
      <c r="C185" s="30">
        <v>51</v>
      </c>
      <c r="D185" s="31"/>
      <c r="E185" s="27">
        <f>LOOKUP(use_fish!B185,base_fish!A:A,base_fish!C:C)+_xlfn.IFNA(INDEX(activity!F:F,MATCH(use_fish!C185,activity!A:A,0)),0)</f>
        <v>40</v>
      </c>
      <c r="F185" s="30">
        <f t="shared" si="10"/>
        <v>2.5000000000000001E-2</v>
      </c>
      <c r="G185" s="29" t="s">
        <v>81</v>
      </c>
      <c r="H185" s="30" t="str">
        <f>INDEX(base_fish!E:E,MATCH(use_fish!B185,base_fish!A:A,0))&amp;_xlfn.IFNA("+"&amp;INDEX(activity!G:G,MATCH(use_fish!C185,activity!A:A,0)),"")</f>
        <v>红杉鱼+临时活动</v>
      </c>
      <c r="I185" s="27">
        <f>LOOKUP(use_fish!B185,base_fish!A:A,base_fish!F:F)+_xlfn.IFNA(INDEX(activity!F:F,MATCH(use_fish!C185,activity!A:A,0)),0)</f>
        <v>40</v>
      </c>
      <c r="J185" s="27">
        <v>1</v>
      </c>
      <c r="K185" s="27">
        <f>LOOKUP(use_fish!B185,base_fish!A:A,base_fish!G:G)</f>
        <v>0</v>
      </c>
      <c r="L185" s="27">
        <f t="shared" si="11"/>
        <v>40</v>
      </c>
      <c r="M185" s="27">
        <v>1</v>
      </c>
      <c r="N185" s="27">
        <v>0</v>
      </c>
    </row>
    <row r="186" spans="1:14" s="22" customFormat="1" x14ac:dyDescent="0.2">
      <c r="A186" s="23">
        <v>185</v>
      </c>
      <c r="B186" s="29">
        <v>8</v>
      </c>
      <c r="C186" s="30">
        <v>51</v>
      </c>
      <c r="D186" s="31"/>
      <c r="E186" s="27">
        <f>LOOKUP(use_fish!B186,base_fish!A:A,base_fish!C:C)+_xlfn.IFNA(INDEX(activity!F:F,MATCH(use_fish!C186,activity!A:A,0)),0)</f>
        <v>50</v>
      </c>
      <c r="F186" s="30">
        <f t="shared" si="10"/>
        <v>0.02</v>
      </c>
      <c r="G186" s="29" t="s">
        <v>81</v>
      </c>
      <c r="H186" s="30" t="str">
        <f>INDEX(base_fish!E:E,MATCH(use_fish!B186,base_fish!A:A,0))&amp;_xlfn.IFNA("+"&amp;INDEX(activity!G:G,MATCH(use_fish!C186,activity!A:A,0)),"")</f>
        <v>海龟+临时活动</v>
      </c>
      <c r="I186" s="27">
        <f>LOOKUP(use_fish!B186,base_fish!A:A,base_fish!F:F)+_xlfn.IFNA(INDEX(activity!F:F,MATCH(use_fish!C186,activity!A:A,0)),0)</f>
        <v>50</v>
      </c>
      <c r="J186" s="27">
        <v>1</v>
      </c>
      <c r="K186" s="27">
        <f>LOOKUP(use_fish!B186,base_fish!A:A,base_fish!G:G)</f>
        <v>0</v>
      </c>
      <c r="L186" s="27">
        <f t="shared" si="11"/>
        <v>50</v>
      </c>
      <c r="M186" s="27">
        <v>1</v>
      </c>
      <c r="N186" s="27">
        <v>0</v>
      </c>
    </row>
    <row r="187" spans="1:14" s="22" customFormat="1" x14ac:dyDescent="0.2">
      <c r="A187" s="23">
        <v>186</v>
      </c>
      <c r="B187" s="29">
        <v>9</v>
      </c>
      <c r="C187" s="30">
        <v>51</v>
      </c>
      <c r="D187" s="31"/>
      <c r="E187" s="27">
        <f>LOOKUP(use_fish!B187,base_fish!A:A,base_fish!C:C)+_xlfn.IFNA(INDEX(activity!F:F,MATCH(use_fish!C187,activity!A:A,0)),0)</f>
        <v>60</v>
      </c>
      <c r="F187" s="30">
        <f t="shared" si="10"/>
        <v>1.6666666666666666E-2</v>
      </c>
      <c r="G187" s="29" t="s">
        <v>81</v>
      </c>
      <c r="H187" s="30" t="str">
        <f>INDEX(base_fish!E:E,MATCH(use_fish!B187,base_fish!A:A,0))&amp;_xlfn.IFNA("+"&amp;INDEX(activity!G:G,MATCH(use_fish!C187,activity!A:A,0)),"")</f>
        <v>灯笼鱼+临时活动</v>
      </c>
      <c r="I187" s="27">
        <f>LOOKUP(use_fish!B187,base_fish!A:A,base_fish!F:F)+_xlfn.IFNA(INDEX(activity!F:F,MATCH(use_fish!C187,activity!A:A,0)),0)</f>
        <v>60</v>
      </c>
      <c r="J187" s="27">
        <v>1</v>
      </c>
      <c r="K187" s="27">
        <f>LOOKUP(use_fish!B187,base_fish!A:A,base_fish!G:G)</f>
        <v>0</v>
      </c>
      <c r="L187" s="27">
        <f t="shared" si="11"/>
        <v>60</v>
      </c>
      <c r="M187" s="27">
        <v>1</v>
      </c>
      <c r="N187" s="27">
        <v>0</v>
      </c>
    </row>
    <row r="188" spans="1:14" s="22" customFormat="1" x14ac:dyDescent="0.2">
      <c r="A188" s="23">
        <v>187</v>
      </c>
      <c r="B188" s="29">
        <v>10</v>
      </c>
      <c r="C188" s="30">
        <v>51</v>
      </c>
      <c r="D188" s="31"/>
      <c r="E188" s="27">
        <f>LOOKUP(use_fish!B188,base_fish!A:A,base_fish!C:C)+_xlfn.IFNA(INDEX(activity!F:F,MATCH(use_fish!C188,activity!A:A,0)),0)</f>
        <v>70</v>
      </c>
      <c r="F188" s="30">
        <f t="shared" si="10"/>
        <v>1.4285714285714285E-2</v>
      </c>
      <c r="G188" s="29" t="s">
        <v>81</v>
      </c>
      <c r="H188" s="30" t="str">
        <f>INDEX(base_fish!E:E,MATCH(use_fish!B188,base_fish!A:A,0))&amp;_xlfn.IFNA("+"&amp;INDEX(activity!G:G,MATCH(use_fish!C188,activity!A:A,0)),"")</f>
        <v>魔鬼鱼+临时活动</v>
      </c>
      <c r="I188" s="27">
        <f>LOOKUP(use_fish!B188,base_fish!A:A,base_fish!F:F)+_xlfn.IFNA(INDEX(activity!F:F,MATCH(use_fish!C188,activity!A:A,0)),0)</f>
        <v>70</v>
      </c>
      <c r="J188" s="27">
        <v>1</v>
      </c>
      <c r="K188" s="27">
        <f>LOOKUP(use_fish!B188,base_fish!A:A,base_fish!G:G)</f>
        <v>0</v>
      </c>
      <c r="L188" s="27">
        <f t="shared" si="11"/>
        <v>70</v>
      </c>
      <c r="M188" s="27">
        <v>1</v>
      </c>
      <c r="N188" s="27">
        <v>0</v>
      </c>
    </row>
    <row r="189" spans="1:14" s="22" customFormat="1" x14ac:dyDescent="0.2">
      <c r="A189" s="23">
        <v>188</v>
      </c>
      <c r="B189" s="29">
        <v>35</v>
      </c>
      <c r="C189" s="30">
        <v>48</v>
      </c>
      <c r="D189" s="31"/>
      <c r="E189" s="27">
        <f>LOOKUP(use_fish!B189,base_fish!A:A,base_fish!C:C)+_xlfn.IFNA(INDEX(activity!F:F,MATCH(use_fish!C189,activity!A:A,0)),0)</f>
        <v>250</v>
      </c>
      <c r="F189" s="30">
        <f t="shared" si="10"/>
        <v>4.0000000000000001E-3</v>
      </c>
      <c r="G189" s="29" t="s">
        <v>81</v>
      </c>
      <c r="H189" s="30" t="str">
        <f>INDEX(base_fish!E:E,MATCH(use_fish!B189,base_fish!A:A,0))&amp;_xlfn.IFNA("+"&amp;INDEX(activity!G:G,MATCH(use_fish!C189,activity!A:A,0)),"")</f>
        <v>活动boss+临时活动</v>
      </c>
      <c r="I189" s="27">
        <f>LOOKUP(use_fish!B189,base_fish!A:A,base_fish!F:F)+_xlfn.IFNA(INDEX(activity!F:F,MATCH(use_fish!C189,activity!A:A,0)),0)</f>
        <v>250</v>
      </c>
      <c r="J189" s="27">
        <v>1</v>
      </c>
      <c r="K189" s="27">
        <f>LOOKUP(use_fish!B189,base_fish!A:A,base_fish!G:G)</f>
        <v>0</v>
      </c>
      <c r="L189" s="27">
        <f t="shared" si="11"/>
        <v>250</v>
      </c>
      <c r="M189" s="27">
        <v>1</v>
      </c>
      <c r="N189" s="27">
        <v>1</v>
      </c>
    </row>
    <row r="190" spans="1:14" s="22" customFormat="1" x14ac:dyDescent="0.2">
      <c r="A190" s="23">
        <v>189</v>
      </c>
      <c r="B190" s="29">
        <v>35</v>
      </c>
      <c r="C190" s="30">
        <v>49</v>
      </c>
      <c r="D190" s="31"/>
      <c r="E190" s="27">
        <f>LOOKUP(use_fish!B190,base_fish!A:A,base_fish!C:C)+_xlfn.IFNA(INDEX(activity!F:F,MATCH(use_fish!C190,activity!A:A,0)),0)</f>
        <v>350</v>
      </c>
      <c r="F190" s="30">
        <f t="shared" si="10"/>
        <v>2.8571428571428571E-3</v>
      </c>
      <c r="G190" s="29" t="s">
        <v>81</v>
      </c>
      <c r="H190" s="30" t="str">
        <f>INDEX(base_fish!E:E,MATCH(use_fish!B190,base_fish!A:A,0))&amp;_xlfn.IFNA("+"&amp;INDEX(activity!G:G,MATCH(use_fish!C190,activity!A:A,0)),"")</f>
        <v>活动boss+临时活动</v>
      </c>
      <c r="I190" s="27">
        <f>LOOKUP(use_fish!B190,base_fish!A:A,base_fish!F:F)+_xlfn.IFNA(INDEX(activity!F:F,MATCH(use_fish!C190,activity!A:A,0)),0)</f>
        <v>350</v>
      </c>
      <c r="J190" s="27">
        <v>1</v>
      </c>
      <c r="K190" s="27">
        <f>LOOKUP(use_fish!B190,base_fish!A:A,base_fish!G:G)</f>
        <v>0</v>
      </c>
      <c r="L190" s="27">
        <f t="shared" si="11"/>
        <v>350</v>
      </c>
      <c r="M190" s="27">
        <v>1</v>
      </c>
      <c r="N190" s="27">
        <v>1</v>
      </c>
    </row>
    <row r="191" spans="1:14" s="22" customFormat="1" x14ac:dyDescent="0.2">
      <c r="A191" s="23">
        <v>190</v>
      </c>
      <c r="B191" s="29">
        <v>35</v>
      </c>
      <c r="C191" s="30">
        <v>50</v>
      </c>
      <c r="D191" s="31"/>
      <c r="E191" s="27">
        <f>LOOKUP(use_fish!B191,base_fish!A:A,base_fish!C:C)+_xlfn.IFNA(INDEX(activity!F:F,MATCH(use_fish!C191,activity!A:A,0)),0)</f>
        <v>450</v>
      </c>
      <c r="F191" s="30">
        <f t="shared" si="10"/>
        <v>2.2222222222222222E-3</v>
      </c>
      <c r="G191" s="29" t="s">
        <v>81</v>
      </c>
      <c r="H191" s="30" t="str">
        <f>INDEX(base_fish!E:E,MATCH(use_fish!B191,base_fish!A:A,0))&amp;_xlfn.IFNA("+"&amp;INDEX(activity!G:G,MATCH(use_fish!C191,activity!A:A,0)),"")</f>
        <v>活动boss+临时活动</v>
      </c>
      <c r="I191" s="27">
        <f>LOOKUP(use_fish!B191,base_fish!A:A,base_fish!F:F)+_xlfn.IFNA(INDEX(activity!F:F,MATCH(use_fish!C191,activity!A:A,0)),0)</f>
        <v>450</v>
      </c>
      <c r="J191" s="27">
        <v>1</v>
      </c>
      <c r="K191" s="27">
        <f>LOOKUP(use_fish!B191,base_fish!A:A,base_fish!G:G)</f>
        <v>0</v>
      </c>
      <c r="L191" s="27">
        <f t="shared" si="11"/>
        <v>450</v>
      </c>
      <c r="M191" s="27">
        <v>1</v>
      </c>
      <c r="N191" s="27">
        <v>1</v>
      </c>
    </row>
    <row r="192" spans="1:14" s="33" customFormat="1" x14ac:dyDescent="0.2">
      <c r="A192" s="23">
        <v>191</v>
      </c>
      <c r="B192" s="36">
        <v>6</v>
      </c>
      <c r="C192" s="35">
        <v>55</v>
      </c>
      <c r="D192" s="37"/>
      <c r="E192" s="33">
        <f>LOOKUP(use_fish!B192,base_fish!A:A,base_fish!C:C)+_xlfn.IFNA(INDEX(activity!F:F,MATCH(use_fish!C192,activity!A:A,0)),0)</f>
        <v>30</v>
      </c>
      <c r="F192" s="35">
        <f t="shared" ref="F192:F199" si="12">1/E192</f>
        <v>3.3333333333333333E-2</v>
      </c>
      <c r="G192" s="36" t="s">
        <v>81</v>
      </c>
      <c r="H192" s="35" t="str">
        <f>INDEX(base_fish!E:E,MATCH(use_fish!B192,base_fish!A:A,0))&amp;_xlfn.IFNA("+"&amp;INDEX(activity!G:G,MATCH(use_fish!C192,activity!A:A,0)),"")</f>
        <v>蓝灯鱼+临时活动</v>
      </c>
      <c r="I192" s="33">
        <f>LOOKUP(use_fish!B192,base_fish!A:A,base_fish!F:F)+_xlfn.IFNA(INDEX(activity!F:F,MATCH(use_fish!C192,activity!A:A,0)),0)</f>
        <v>30</v>
      </c>
      <c r="J192" s="33">
        <v>1</v>
      </c>
      <c r="K192" s="33">
        <f>LOOKUP(use_fish!B192,base_fish!A:A,base_fish!G:G)</f>
        <v>0</v>
      </c>
      <c r="L192" s="33">
        <f t="shared" ref="L192:L199" si="13">I192</f>
        <v>30</v>
      </c>
      <c r="M192" s="33">
        <v>1</v>
      </c>
      <c r="N192" s="33">
        <v>0</v>
      </c>
    </row>
    <row r="193" spans="1:14" s="33" customFormat="1" x14ac:dyDescent="0.2">
      <c r="A193" s="23">
        <v>192</v>
      </c>
      <c r="B193" s="36">
        <v>7</v>
      </c>
      <c r="C193" s="35">
        <v>55</v>
      </c>
      <c r="D193" s="37"/>
      <c r="E193" s="33">
        <f>LOOKUP(use_fish!B193,base_fish!A:A,base_fish!C:C)+_xlfn.IFNA(INDEX(activity!F:F,MATCH(use_fish!C193,activity!A:A,0)),0)</f>
        <v>40</v>
      </c>
      <c r="F193" s="35">
        <f t="shared" si="12"/>
        <v>2.5000000000000001E-2</v>
      </c>
      <c r="G193" s="36" t="s">
        <v>81</v>
      </c>
      <c r="H193" s="35" t="str">
        <f>INDEX(base_fish!E:E,MATCH(use_fish!B193,base_fish!A:A,0))&amp;_xlfn.IFNA("+"&amp;INDEX(activity!G:G,MATCH(use_fish!C193,activity!A:A,0)),"")</f>
        <v>红杉鱼+临时活动</v>
      </c>
      <c r="I193" s="33">
        <f>LOOKUP(use_fish!B193,base_fish!A:A,base_fish!F:F)+_xlfn.IFNA(INDEX(activity!F:F,MATCH(use_fish!C193,activity!A:A,0)),0)</f>
        <v>40</v>
      </c>
      <c r="J193" s="33">
        <v>1</v>
      </c>
      <c r="K193" s="33">
        <f>LOOKUP(use_fish!B193,base_fish!A:A,base_fish!G:G)</f>
        <v>0</v>
      </c>
      <c r="L193" s="33">
        <f t="shared" si="13"/>
        <v>40</v>
      </c>
      <c r="M193" s="33">
        <v>1</v>
      </c>
      <c r="N193" s="33">
        <v>0</v>
      </c>
    </row>
    <row r="194" spans="1:14" s="33" customFormat="1" x14ac:dyDescent="0.2">
      <c r="A194" s="23">
        <v>193</v>
      </c>
      <c r="B194" s="36">
        <v>8</v>
      </c>
      <c r="C194" s="35">
        <v>55</v>
      </c>
      <c r="D194" s="37"/>
      <c r="E194" s="33">
        <f>LOOKUP(use_fish!B194,base_fish!A:A,base_fish!C:C)+_xlfn.IFNA(INDEX(activity!F:F,MATCH(use_fish!C194,activity!A:A,0)),0)</f>
        <v>50</v>
      </c>
      <c r="F194" s="35">
        <f t="shared" si="12"/>
        <v>0.02</v>
      </c>
      <c r="G194" s="36" t="s">
        <v>81</v>
      </c>
      <c r="H194" s="35" t="str">
        <f>INDEX(base_fish!E:E,MATCH(use_fish!B194,base_fish!A:A,0))&amp;_xlfn.IFNA("+"&amp;INDEX(activity!G:G,MATCH(use_fish!C194,activity!A:A,0)),"")</f>
        <v>海龟+临时活动</v>
      </c>
      <c r="I194" s="33">
        <f>LOOKUP(use_fish!B194,base_fish!A:A,base_fish!F:F)+_xlfn.IFNA(INDEX(activity!F:F,MATCH(use_fish!C194,activity!A:A,0)),0)</f>
        <v>50</v>
      </c>
      <c r="J194" s="33">
        <v>1</v>
      </c>
      <c r="K194" s="33">
        <f>LOOKUP(use_fish!B194,base_fish!A:A,base_fish!G:G)</f>
        <v>0</v>
      </c>
      <c r="L194" s="33">
        <f t="shared" si="13"/>
        <v>50</v>
      </c>
      <c r="M194" s="33">
        <v>1</v>
      </c>
      <c r="N194" s="33">
        <v>0</v>
      </c>
    </row>
    <row r="195" spans="1:14" s="33" customFormat="1" x14ac:dyDescent="0.2">
      <c r="A195" s="23">
        <v>194</v>
      </c>
      <c r="B195" s="36">
        <v>9</v>
      </c>
      <c r="C195" s="35">
        <v>55</v>
      </c>
      <c r="D195" s="37"/>
      <c r="E195" s="33">
        <f>LOOKUP(use_fish!B195,base_fish!A:A,base_fish!C:C)+_xlfn.IFNA(INDEX(activity!F:F,MATCH(use_fish!C195,activity!A:A,0)),0)</f>
        <v>60</v>
      </c>
      <c r="F195" s="35">
        <f t="shared" si="12"/>
        <v>1.6666666666666666E-2</v>
      </c>
      <c r="G195" s="36" t="s">
        <v>81</v>
      </c>
      <c r="H195" s="35" t="str">
        <f>INDEX(base_fish!E:E,MATCH(use_fish!B195,base_fish!A:A,0))&amp;_xlfn.IFNA("+"&amp;INDEX(activity!G:G,MATCH(use_fish!C195,activity!A:A,0)),"")</f>
        <v>灯笼鱼+临时活动</v>
      </c>
      <c r="I195" s="33">
        <f>LOOKUP(use_fish!B195,base_fish!A:A,base_fish!F:F)+_xlfn.IFNA(INDEX(activity!F:F,MATCH(use_fish!C195,activity!A:A,0)),0)</f>
        <v>60</v>
      </c>
      <c r="J195" s="33">
        <v>1</v>
      </c>
      <c r="K195" s="33">
        <f>LOOKUP(use_fish!B195,base_fish!A:A,base_fish!G:G)</f>
        <v>0</v>
      </c>
      <c r="L195" s="33">
        <f t="shared" si="13"/>
        <v>60</v>
      </c>
      <c r="M195" s="33">
        <v>1</v>
      </c>
      <c r="N195" s="33">
        <v>0</v>
      </c>
    </row>
    <row r="196" spans="1:14" s="33" customFormat="1" x14ac:dyDescent="0.2">
      <c r="A196" s="23">
        <v>195</v>
      </c>
      <c r="B196" s="36">
        <v>10</v>
      </c>
      <c r="C196" s="35">
        <v>55</v>
      </c>
      <c r="D196" s="37"/>
      <c r="E196" s="33">
        <f>LOOKUP(use_fish!B196,base_fish!A:A,base_fish!C:C)+_xlfn.IFNA(INDEX(activity!F:F,MATCH(use_fish!C196,activity!A:A,0)),0)</f>
        <v>70</v>
      </c>
      <c r="F196" s="35">
        <f t="shared" si="12"/>
        <v>1.4285714285714285E-2</v>
      </c>
      <c r="G196" s="36" t="s">
        <v>81</v>
      </c>
      <c r="H196" s="35" t="str">
        <f>INDEX(base_fish!E:E,MATCH(use_fish!B196,base_fish!A:A,0))&amp;_xlfn.IFNA("+"&amp;INDEX(activity!G:G,MATCH(use_fish!C196,activity!A:A,0)),"")</f>
        <v>魔鬼鱼+临时活动</v>
      </c>
      <c r="I196" s="33">
        <f>LOOKUP(use_fish!B196,base_fish!A:A,base_fish!F:F)+_xlfn.IFNA(INDEX(activity!F:F,MATCH(use_fish!C196,activity!A:A,0)),0)</f>
        <v>70</v>
      </c>
      <c r="J196" s="33">
        <v>1</v>
      </c>
      <c r="K196" s="33">
        <f>LOOKUP(use_fish!B196,base_fish!A:A,base_fish!G:G)</f>
        <v>0</v>
      </c>
      <c r="L196" s="33">
        <f t="shared" si="13"/>
        <v>70</v>
      </c>
      <c r="M196" s="33">
        <v>1</v>
      </c>
      <c r="N196" s="33">
        <v>0</v>
      </c>
    </row>
    <row r="197" spans="1:14" s="33" customFormat="1" x14ac:dyDescent="0.2">
      <c r="A197" s="23">
        <v>196</v>
      </c>
      <c r="B197" s="36">
        <v>35</v>
      </c>
      <c r="C197" s="35">
        <v>52</v>
      </c>
      <c r="D197" s="37"/>
      <c r="E197" s="33">
        <f>LOOKUP(use_fish!B197,base_fish!A:A,base_fish!C:C)+_xlfn.IFNA(INDEX(activity!F:F,MATCH(use_fish!C197,activity!A:A,0)),0)</f>
        <v>250</v>
      </c>
      <c r="F197" s="35">
        <f t="shared" si="12"/>
        <v>4.0000000000000001E-3</v>
      </c>
      <c r="G197" s="36" t="s">
        <v>81</v>
      </c>
      <c r="H197" s="35" t="str">
        <f>INDEX(base_fish!E:E,MATCH(use_fish!B197,base_fish!A:A,0))&amp;_xlfn.IFNA("+"&amp;INDEX(activity!G:G,MATCH(use_fish!C197,activity!A:A,0)),"")</f>
        <v>活动boss+临时活动</v>
      </c>
      <c r="I197" s="33">
        <f>LOOKUP(use_fish!B197,base_fish!A:A,base_fish!F:F)+_xlfn.IFNA(INDEX(activity!F:F,MATCH(use_fish!C197,activity!A:A,0)),0)</f>
        <v>250</v>
      </c>
      <c r="J197" s="33">
        <v>1</v>
      </c>
      <c r="K197" s="33">
        <f>LOOKUP(use_fish!B197,base_fish!A:A,base_fish!G:G)</f>
        <v>0</v>
      </c>
      <c r="L197" s="33">
        <f t="shared" si="13"/>
        <v>250</v>
      </c>
      <c r="M197" s="33">
        <v>1</v>
      </c>
      <c r="N197" s="33">
        <v>1</v>
      </c>
    </row>
    <row r="198" spans="1:14" s="33" customFormat="1" x14ac:dyDescent="0.2">
      <c r="A198" s="23">
        <v>197</v>
      </c>
      <c r="B198" s="36">
        <v>35</v>
      </c>
      <c r="C198" s="35">
        <v>53</v>
      </c>
      <c r="D198" s="37"/>
      <c r="E198" s="33">
        <f>LOOKUP(use_fish!B198,base_fish!A:A,base_fish!C:C)+_xlfn.IFNA(INDEX(activity!F:F,MATCH(use_fish!C198,activity!A:A,0)),0)</f>
        <v>350</v>
      </c>
      <c r="F198" s="35">
        <f t="shared" si="12"/>
        <v>2.8571428571428571E-3</v>
      </c>
      <c r="G198" s="36" t="s">
        <v>81</v>
      </c>
      <c r="H198" s="35" t="str">
        <f>INDEX(base_fish!E:E,MATCH(use_fish!B198,base_fish!A:A,0))&amp;_xlfn.IFNA("+"&amp;INDEX(activity!G:G,MATCH(use_fish!C198,activity!A:A,0)),"")</f>
        <v>活动boss+临时活动</v>
      </c>
      <c r="I198" s="33">
        <f>LOOKUP(use_fish!B198,base_fish!A:A,base_fish!F:F)+_xlfn.IFNA(INDEX(activity!F:F,MATCH(use_fish!C198,activity!A:A,0)),0)</f>
        <v>350</v>
      </c>
      <c r="J198" s="33">
        <v>1</v>
      </c>
      <c r="K198" s="33">
        <f>LOOKUP(use_fish!B198,base_fish!A:A,base_fish!G:G)</f>
        <v>0</v>
      </c>
      <c r="L198" s="33">
        <f t="shared" si="13"/>
        <v>350</v>
      </c>
      <c r="M198" s="33">
        <v>1</v>
      </c>
      <c r="N198" s="33">
        <v>1</v>
      </c>
    </row>
    <row r="199" spans="1:14" s="33" customFormat="1" x14ac:dyDescent="0.2">
      <c r="A199" s="23">
        <v>198</v>
      </c>
      <c r="B199" s="36">
        <v>35</v>
      </c>
      <c r="C199" s="35">
        <v>54</v>
      </c>
      <c r="D199" s="37"/>
      <c r="E199" s="33">
        <f>LOOKUP(use_fish!B199,base_fish!A:A,base_fish!C:C)+_xlfn.IFNA(INDEX(activity!F:F,MATCH(use_fish!C199,activity!A:A,0)),0)</f>
        <v>450</v>
      </c>
      <c r="F199" s="35">
        <f t="shared" si="12"/>
        <v>2.2222222222222222E-3</v>
      </c>
      <c r="G199" s="36" t="s">
        <v>81</v>
      </c>
      <c r="H199" s="35" t="str">
        <f>INDEX(base_fish!E:E,MATCH(use_fish!B199,base_fish!A:A,0))&amp;_xlfn.IFNA("+"&amp;INDEX(activity!G:G,MATCH(use_fish!C199,activity!A:A,0)),"")</f>
        <v>活动boss+临时活动</v>
      </c>
      <c r="I199" s="33">
        <f>LOOKUP(use_fish!B199,base_fish!A:A,base_fish!F:F)+_xlfn.IFNA(INDEX(activity!F:F,MATCH(use_fish!C199,activity!A:A,0)),0)</f>
        <v>450</v>
      </c>
      <c r="J199" s="33">
        <v>1</v>
      </c>
      <c r="K199" s="33">
        <f>LOOKUP(use_fish!B199,base_fish!A:A,base_fish!G:G)</f>
        <v>0</v>
      </c>
      <c r="L199" s="33">
        <f t="shared" si="13"/>
        <v>450</v>
      </c>
      <c r="M199" s="33">
        <v>1</v>
      </c>
      <c r="N199" s="33">
        <v>1</v>
      </c>
    </row>
    <row r="200" spans="1:14" s="22" customFormat="1" x14ac:dyDescent="0.2">
      <c r="A200" s="23"/>
      <c r="B200" s="24"/>
      <c r="C200" s="23"/>
      <c r="D200" s="25"/>
      <c r="F200" s="23"/>
      <c r="G200" s="24"/>
      <c r="H200" s="23"/>
    </row>
    <row r="201" spans="1:14" s="22" customFormat="1" x14ac:dyDescent="0.2">
      <c r="A201" s="23"/>
      <c r="B201" s="24"/>
      <c r="C201" s="23"/>
      <c r="D201" s="25"/>
      <c r="F201" s="23"/>
      <c r="G201" s="24"/>
      <c r="H201" s="23"/>
    </row>
    <row r="202" spans="1:14" s="22" customFormat="1" x14ac:dyDescent="0.2">
      <c r="A202" s="23"/>
      <c r="B202" s="24"/>
      <c r="C202" s="23"/>
      <c r="D202" s="25"/>
      <c r="F202" s="23"/>
      <c r="G202" s="24"/>
      <c r="H202" s="23"/>
    </row>
    <row r="203" spans="1:14" s="22" customFormat="1" x14ac:dyDescent="0.2">
      <c r="A203" s="23"/>
      <c r="B203" s="24"/>
      <c r="C203" s="23"/>
      <c r="D203" s="25"/>
      <c r="F203" s="23"/>
      <c r="G203" s="24"/>
      <c r="H203" s="23"/>
    </row>
    <row r="204" spans="1:14" s="22" customFormat="1" x14ac:dyDescent="0.2">
      <c r="A204" s="23"/>
      <c r="B204" s="24"/>
      <c r="C204" s="23"/>
      <c r="D204" s="25"/>
      <c r="F204" s="23"/>
      <c r="G204" s="24"/>
      <c r="H204" s="23"/>
    </row>
    <row r="205" spans="1:14" s="22" customFormat="1" x14ac:dyDescent="0.2">
      <c r="A205" s="23"/>
      <c r="B205" s="24"/>
      <c r="C205" s="23"/>
      <c r="D205" s="25"/>
      <c r="F205" s="23"/>
      <c r="G205" s="24"/>
      <c r="H205" s="23"/>
    </row>
    <row r="206" spans="1:14" s="22" customFormat="1" x14ac:dyDescent="0.2">
      <c r="A206" s="23"/>
      <c r="B206" s="24"/>
      <c r="C206" s="23"/>
      <c r="D206" s="25"/>
      <c r="F206" s="23"/>
      <c r="G206" s="24"/>
      <c r="H206" s="23"/>
    </row>
    <row r="207" spans="1:14" s="22" customFormat="1" x14ac:dyDescent="0.2">
      <c r="A207" s="23"/>
      <c r="B207" s="24"/>
      <c r="C207" s="23"/>
      <c r="D207" s="25"/>
      <c r="F207" s="23"/>
      <c r="G207" s="24"/>
      <c r="H20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0"/>
  <sheetViews>
    <sheetView topLeftCell="A25" workbookViewId="0">
      <selection activeCell="C62" sqref="C62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s="22" customFormat="1" x14ac:dyDescent="0.2">
      <c r="A26" s="22">
        <v>25</v>
      </c>
      <c r="B26" s="22">
        <v>26</v>
      </c>
      <c r="C26" s="22" t="s">
        <v>127</v>
      </c>
      <c r="D26" s="4">
        <v>1</v>
      </c>
      <c r="E26" s="4">
        <v>1</v>
      </c>
      <c r="F26" s="22">
        <v>200</v>
      </c>
      <c r="G26" s="22" t="s">
        <v>128</v>
      </c>
    </row>
    <row r="27" spans="1:11" s="22" customFormat="1" x14ac:dyDescent="0.2">
      <c r="A27" s="22">
        <v>26</v>
      </c>
      <c r="B27" s="22">
        <v>27</v>
      </c>
      <c r="C27" s="22" t="s">
        <v>129</v>
      </c>
      <c r="D27" s="4">
        <v>1</v>
      </c>
      <c r="E27" s="4">
        <v>1</v>
      </c>
      <c r="F27" s="22">
        <v>500</v>
      </c>
      <c r="G27" s="22" t="s">
        <v>130</v>
      </c>
    </row>
    <row r="28" spans="1:11" s="22" customFormat="1" x14ac:dyDescent="0.2">
      <c r="A28" s="22">
        <v>27</v>
      </c>
      <c r="B28" s="22">
        <v>9</v>
      </c>
      <c r="C28" s="22" t="s">
        <v>131</v>
      </c>
      <c r="D28" s="4">
        <v>0</v>
      </c>
      <c r="E28" s="4">
        <v>1</v>
      </c>
      <c r="F28" s="22">
        <v>75</v>
      </c>
      <c r="G28" s="22" t="s">
        <v>132</v>
      </c>
    </row>
    <row r="29" spans="1:11" s="22" customFormat="1" x14ac:dyDescent="0.2">
      <c r="A29" s="22">
        <v>28</v>
      </c>
      <c r="B29" s="22">
        <v>9</v>
      </c>
      <c r="C29" s="22" t="s">
        <v>133</v>
      </c>
      <c r="D29" s="4">
        <v>0</v>
      </c>
      <c r="E29" s="4">
        <v>1</v>
      </c>
      <c r="F29" s="22">
        <v>150</v>
      </c>
      <c r="G29" s="22" t="s">
        <v>132</v>
      </c>
    </row>
    <row r="30" spans="1:11" s="22" customFormat="1" x14ac:dyDescent="0.2">
      <c r="A30" s="22">
        <v>29</v>
      </c>
      <c r="B30" s="22">
        <v>9</v>
      </c>
      <c r="C30" s="22" t="s">
        <v>134</v>
      </c>
      <c r="D30" s="4">
        <v>0</v>
      </c>
      <c r="E30" s="4">
        <v>1</v>
      </c>
      <c r="F30" s="22">
        <v>250</v>
      </c>
      <c r="G30" s="22" t="s">
        <v>132</v>
      </c>
    </row>
    <row r="31" spans="1:11" s="22" customFormat="1" x14ac:dyDescent="0.2">
      <c r="A31" s="22">
        <v>30</v>
      </c>
      <c r="B31" s="22">
        <v>9</v>
      </c>
      <c r="C31" s="22" t="s">
        <v>135</v>
      </c>
      <c r="D31" s="4">
        <v>1</v>
      </c>
      <c r="E31" s="4">
        <v>1</v>
      </c>
      <c r="F31" s="22">
        <v>5</v>
      </c>
      <c r="G31" s="22" t="s">
        <v>132</v>
      </c>
    </row>
    <row r="32" spans="1:11" s="22" customFormat="1" x14ac:dyDescent="0.2">
      <c r="A32" s="22">
        <v>31</v>
      </c>
      <c r="B32" s="22">
        <v>48</v>
      </c>
      <c r="C32" s="22" t="s">
        <v>356</v>
      </c>
      <c r="D32" s="23">
        <v>1</v>
      </c>
      <c r="E32" s="23">
        <v>1</v>
      </c>
      <c r="G32" s="22" t="s">
        <v>128</v>
      </c>
    </row>
    <row r="33" spans="1:7" s="22" customFormat="1" x14ac:dyDescent="0.2">
      <c r="A33" s="22">
        <v>32</v>
      </c>
      <c r="B33" s="22">
        <v>49</v>
      </c>
      <c r="C33" s="22" t="s">
        <v>357</v>
      </c>
      <c r="D33" s="23">
        <v>1</v>
      </c>
      <c r="E33" s="23">
        <v>1</v>
      </c>
      <c r="G33" s="22" t="s">
        <v>130</v>
      </c>
    </row>
    <row r="34" spans="1:7" s="22" customFormat="1" x14ac:dyDescent="0.2">
      <c r="A34" s="22">
        <v>33</v>
      </c>
      <c r="B34" s="22">
        <v>50</v>
      </c>
      <c r="C34" s="22" t="s">
        <v>356</v>
      </c>
      <c r="D34" s="23">
        <v>1</v>
      </c>
      <c r="E34" s="23">
        <v>1</v>
      </c>
      <c r="G34" s="22" t="s">
        <v>128</v>
      </c>
    </row>
    <row r="35" spans="1:7" s="22" customFormat="1" x14ac:dyDescent="0.2">
      <c r="A35" s="22">
        <v>34</v>
      </c>
      <c r="B35" s="22">
        <v>51</v>
      </c>
      <c r="C35" s="22" t="s">
        <v>358</v>
      </c>
      <c r="D35" s="23">
        <v>1</v>
      </c>
      <c r="E35" s="23">
        <v>1</v>
      </c>
      <c r="G35" s="22" t="s">
        <v>130</v>
      </c>
    </row>
    <row r="36" spans="1:7" s="22" customFormat="1" x14ac:dyDescent="0.2">
      <c r="A36" s="22">
        <v>35</v>
      </c>
      <c r="B36" s="22">
        <v>9</v>
      </c>
      <c r="C36" s="22" t="s">
        <v>360</v>
      </c>
      <c r="D36" s="4">
        <v>0</v>
      </c>
      <c r="E36" s="4">
        <v>1</v>
      </c>
      <c r="F36" s="22">
        <v>75</v>
      </c>
      <c r="G36" s="22" t="s">
        <v>132</v>
      </c>
    </row>
    <row r="37" spans="1:7" s="22" customFormat="1" x14ac:dyDescent="0.2">
      <c r="A37" s="22">
        <v>36</v>
      </c>
      <c r="B37" s="22">
        <v>9</v>
      </c>
      <c r="C37" s="22" t="s">
        <v>361</v>
      </c>
      <c r="D37" s="4">
        <v>0</v>
      </c>
      <c r="E37" s="4">
        <v>1</v>
      </c>
      <c r="F37" s="22">
        <v>150</v>
      </c>
      <c r="G37" s="22" t="s">
        <v>132</v>
      </c>
    </row>
    <row r="38" spans="1:7" s="22" customFormat="1" x14ac:dyDescent="0.2">
      <c r="A38" s="22">
        <v>37</v>
      </c>
      <c r="B38" s="22">
        <v>9</v>
      </c>
      <c r="C38" s="22" t="s">
        <v>362</v>
      </c>
      <c r="D38" s="4">
        <v>0</v>
      </c>
      <c r="E38" s="4">
        <v>1</v>
      </c>
      <c r="F38" s="22">
        <v>250</v>
      </c>
      <c r="G38" s="22" t="s">
        <v>132</v>
      </c>
    </row>
    <row r="39" spans="1:7" s="22" customFormat="1" x14ac:dyDescent="0.2">
      <c r="A39" s="22">
        <v>38</v>
      </c>
      <c r="B39" s="22">
        <v>9</v>
      </c>
      <c r="C39" s="22" t="s">
        <v>363</v>
      </c>
      <c r="D39" s="4">
        <v>1</v>
      </c>
      <c r="E39" s="4">
        <v>1</v>
      </c>
      <c r="F39" s="22">
        <v>10</v>
      </c>
      <c r="G39" s="22" t="s">
        <v>132</v>
      </c>
    </row>
    <row r="40" spans="1:7" s="22" customFormat="1" x14ac:dyDescent="0.2">
      <c r="A40" s="22">
        <v>39</v>
      </c>
      <c r="B40" s="22">
        <v>9</v>
      </c>
      <c r="C40" s="22" t="s">
        <v>376</v>
      </c>
      <c r="D40" s="23">
        <v>1</v>
      </c>
      <c r="E40" s="23">
        <v>1</v>
      </c>
      <c r="F40" s="22">
        <v>75</v>
      </c>
      <c r="G40" s="22" t="s">
        <v>375</v>
      </c>
    </row>
    <row r="41" spans="1:7" s="22" customFormat="1" x14ac:dyDescent="0.2">
      <c r="A41" s="22">
        <v>40</v>
      </c>
      <c r="B41" s="22">
        <v>9</v>
      </c>
      <c r="C41" s="22" t="s">
        <v>378</v>
      </c>
      <c r="D41" s="4">
        <v>0</v>
      </c>
      <c r="E41" s="4">
        <v>1</v>
      </c>
      <c r="F41" s="22">
        <v>75</v>
      </c>
      <c r="G41" s="22" t="s">
        <v>132</v>
      </c>
    </row>
    <row r="42" spans="1:7" s="22" customFormat="1" x14ac:dyDescent="0.2">
      <c r="A42" s="22">
        <v>41</v>
      </c>
      <c r="B42" s="22">
        <v>9</v>
      </c>
      <c r="C42" s="22" t="s">
        <v>379</v>
      </c>
      <c r="D42" s="4">
        <v>0</v>
      </c>
      <c r="E42" s="4">
        <v>1</v>
      </c>
      <c r="F42" s="22">
        <v>150</v>
      </c>
      <c r="G42" s="22" t="s">
        <v>132</v>
      </c>
    </row>
    <row r="43" spans="1:7" s="22" customFormat="1" x14ac:dyDescent="0.2">
      <c r="A43" s="22">
        <v>42</v>
      </c>
      <c r="B43" s="22">
        <v>9</v>
      </c>
      <c r="C43" s="22" t="s">
        <v>380</v>
      </c>
      <c r="D43" s="4">
        <v>0</v>
      </c>
      <c r="E43" s="4">
        <v>1</v>
      </c>
      <c r="F43" s="22">
        <v>250</v>
      </c>
      <c r="G43" s="22" t="s">
        <v>132</v>
      </c>
    </row>
    <row r="44" spans="1:7" s="22" customFormat="1" x14ac:dyDescent="0.2">
      <c r="A44" s="22">
        <v>43</v>
      </c>
      <c r="B44" s="22">
        <v>9</v>
      </c>
      <c r="C44" s="22" t="s">
        <v>381</v>
      </c>
      <c r="D44" s="4">
        <v>1</v>
      </c>
      <c r="E44" s="4">
        <v>1</v>
      </c>
      <c r="F44" s="22">
        <v>10</v>
      </c>
      <c r="G44" s="22" t="s">
        <v>132</v>
      </c>
    </row>
    <row r="45" spans="1:7" x14ac:dyDescent="0.2">
      <c r="A45" s="22">
        <v>44</v>
      </c>
      <c r="B45" s="17">
        <v>9</v>
      </c>
      <c r="C45" s="17" t="s">
        <v>402</v>
      </c>
      <c r="D45" s="18">
        <v>0</v>
      </c>
      <c r="E45" s="18">
        <v>1</v>
      </c>
      <c r="F45" s="17">
        <v>250</v>
      </c>
      <c r="G45" s="17" t="s">
        <v>132</v>
      </c>
    </row>
    <row r="46" spans="1:7" x14ac:dyDescent="0.2">
      <c r="A46" s="22">
        <v>45</v>
      </c>
      <c r="B46" s="17">
        <v>9</v>
      </c>
      <c r="C46" s="17" t="s">
        <v>403</v>
      </c>
      <c r="D46" s="18">
        <v>0</v>
      </c>
      <c r="E46" s="18">
        <v>1</v>
      </c>
      <c r="F46" s="17">
        <v>350</v>
      </c>
      <c r="G46" s="17" t="s">
        <v>132</v>
      </c>
    </row>
    <row r="47" spans="1:7" x14ac:dyDescent="0.2">
      <c r="A47" s="22">
        <v>46</v>
      </c>
      <c r="B47" s="17">
        <v>9</v>
      </c>
      <c r="C47" s="17" t="s">
        <v>404</v>
      </c>
      <c r="D47" s="18">
        <v>0</v>
      </c>
      <c r="E47" s="18">
        <v>1</v>
      </c>
      <c r="F47" s="17">
        <v>450</v>
      </c>
      <c r="G47" s="17" t="s">
        <v>132</v>
      </c>
    </row>
    <row r="48" spans="1:7" x14ac:dyDescent="0.2">
      <c r="A48" s="22">
        <v>47</v>
      </c>
      <c r="B48" s="17">
        <v>9</v>
      </c>
      <c r="C48" s="17" t="s">
        <v>400</v>
      </c>
      <c r="D48" s="18">
        <v>1</v>
      </c>
      <c r="E48" s="18">
        <v>1</v>
      </c>
      <c r="F48" s="17">
        <v>10</v>
      </c>
      <c r="G48" s="17" t="s">
        <v>132</v>
      </c>
    </row>
    <row r="49" spans="1:7" s="22" customFormat="1" x14ac:dyDescent="0.2">
      <c r="A49" s="22">
        <v>48</v>
      </c>
      <c r="B49" s="27">
        <v>9</v>
      </c>
      <c r="C49" s="27" t="s">
        <v>405</v>
      </c>
      <c r="D49" s="28">
        <v>0</v>
      </c>
      <c r="E49" s="28">
        <v>1</v>
      </c>
      <c r="F49" s="27">
        <v>250</v>
      </c>
      <c r="G49" s="27" t="s">
        <v>132</v>
      </c>
    </row>
    <row r="50" spans="1:7" s="22" customFormat="1" x14ac:dyDescent="0.2">
      <c r="A50" s="22">
        <v>49</v>
      </c>
      <c r="B50" s="27">
        <v>9</v>
      </c>
      <c r="C50" s="27" t="s">
        <v>406</v>
      </c>
      <c r="D50" s="28">
        <v>0</v>
      </c>
      <c r="E50" s="28">
        <v>1</v>
      </c>
      <c r="F50" s="27">
        <v>350</v>
      </c>
      <c r="G50" s="27" t="s">
        <v>132</v>
      </c>
    </row>
    <row r="51" spans="1:7" s="22" customFormat="1" x14ac:dyDescent="0.2">
      <c r="A51" s="22">
        <v>50</v>
      </c>
      <c r="B51" s="27">
        <v>9</v>
      </c>
      <c r="C51" s="27" t="s">
        <v>407</v>
      </c>
      <c r="D51" s="28">
        <v>0</v>
      </c>
      <c r="E51" s="28">
        <v>1</v>
      </c>
      <c r="F51" s="27">
        <v>450</v>
      </c>
      <c r="G51" s="27" t="s">
        <v>132</v>
      </c>
    </row>
    <row r="52" spans="1:7" s="22" customFormat="1" x14ac:dyDescent="0.2">
      <c r="A52" s="22">
        <v>51</v>
      </c>
      <c r="B52" s="27">
        <v>9</v>
      </c>
      <c r="C52" s="27" t="s">
        <v>408</v>
      </c>
      <c r="D52" s="28">
        <v>1</v>
      </c>
      <c r="E52" s="28">
        <v>1</v>
      </c>
      <c r="F52" s="27">
        <v>10</v>
      </c>
      <c r="G52" s="27" t="s">
        <v>132</v>
      </c>
    </row>
    <row r="53" spans="1:7" s="22" customFormat="1" x14ac:dyDescent="0.2">
      <c r="A53" s="22">
        <v>52</v>
      </c>
      <c r="B53" s="33">
        <v>9</v>
      </c>
      <c r="C53" s="33" t="s">
        <v>417</v>
      </c>
      <c r="D53" s="34">
        <v>0</v>
      </c>
      <c r="E53" s="34">
        <v>1</v>
      </c>
      <c r="F53" s="33">
        <v>250</v>
      </c>
      <c r="G53" s="33" t="s">
        <v>132</v>
      </c>
    </row>
    <row r="54" spans="1:7" s="22" customFormat="1" x14ac:dyDescent="0.2">
      <c r="A54" s="22">
        <v>53</v>
      </c>
      <c r="B54" s="33">
        <v>9</v>
      </c>
      <c r="C54" s="33" t="s">
        <v>418</v>
      </c>
      <c r="D54" s="34">
        <v>0</v>
      </c>
      <c r="E54" s="34">
        <v>1</v>
      </c>
      <c r="F54" s="33">
        <v>350</v>
      </c>
      <c r="G54" s="33" t="s">
        <v>132</v>
      </c>
    </row>
    <row r="55" spans="1:7" s="22" customFormat="1" x14ac:dyDescent="0.2">
      <c r="A55" s="22">
        <v>54</v>
      </c>
      <c r="B55" s="33">
        <v>9</v>
      </c>
      <c r="C55" s="33" t="s">
        <v>419</v>
      </c>
      <c r="D55" s="34">
        <v>0</v>
      </c>
      <c r="E55" s="34">
        <v>1</v>
      </c>
      <c r="F55" s="33">
        <v>450</v>
      </c>
      <c r="G55" s="33" t="s">
        <v>132</v>
      </c>
    </row>
    <row r="56" spans="1:7" s="22" customFormat="1" x14ac:dyDescent="0.2">
      <c r="A56" s="22">
        <v>55</v>
      </c>
      <c r="B56" s="33">
        <v>9</v>
      </c>
      <c r="C56" s="33" t="s">
        <v>420</v>
      </c>
      <c r="D56" s="34">
        <v>1</v>
      </c>
      <c r="E56" s="34">
        <v>1</v>
      </c>
      <c r="F56" s="33">
        <v>10</v>
      </c>
      <c r="G56" s="33" t="s">
        <v>132</v>
      </c>
    </row>
    <row r="57" spans="1:7" s="22" customFormat="1" x14ac:dyDescent="0.2">
      <c r="D57" s="4"/>
      <c r="E57" s="4"/>
    </row>
    <row r="58" spans="1:7" s="22" customFormat="1" x14ac:dyDescent="0.2">
      <c r="D58" s="4"/>
      <c r="E58" s="4"/>
    </row>
    <row r="59" spans="1:7" s="22" customFormat="1" x14ac:dyDescent="0.2">
      <c r="D59" s="4"/>
      <c r="E59" s="4"/>
    </row>
    <row r="60" spans="1:7" s="22" customFormat="1" x14ac:dyDescent="0.2">
      <c r="D60" s="4"/>
      <c r="E60" s="4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F43" sqref="F4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24" customFormat="1" x14ac:dyDescent="0.2">
      <c r="A33" s="24">
        <v>32</v>
      </c>
      <c r="B33" s="24">
        <v>1</v>
      </c>
      <c r="C33" s="24">
        <v>0</v>
      </c>
      <c r="D33" s="24">
        <v>0</v>
      </c>
      <c r="E33" s="24" t="s">
        <v>359</v>
      </c>
      <c r="F33" s="24">
        <v>0</v>
      </c>
      <c r="G33" s="24">
        <v>0</v>
      </c>
    </row>
    <row r="34" spans="1:7" s="24" customFormat="1" x14ac:dyDescent="0.2">
      <c r="A34" s="24">
        <v>33</v>
      </c>
      <c r="B34" s="24">
        <v>1</v>
      </c>
      <c r="C34" s="24">
        <v>0</v>
      </c>
      <c r="D34" s="24">
        <v>0</v>
      </c>
      <c r="E34" s="24" t="s">
        <v>374</v>
      </c>
      <c r="F34" s="24">
        <v>0</v>
      </c>
      <c r="G34" s="24">
        <v>0</v>
      </c>
    </row>
    <row r="35" spans="1:7" s="24" customFormat="1" x14ac:dyDescent="0.2">
      <c r="A35" s="24">
        <v>34</v>
      </c>
      <c r="B35" s="24">
        <v>1</v>
      </c>
      <c r="C35" s="24">
        <v>0</v>
      </c>
      <c r="D35" s="24">
        <v>0</v>
      </c>
      <c r="E35" s="24" t="s">
        <v>377</v>
      </c>
      <c r="F35" s="24">
        <v>0</v>
      </c>
      <c r="G35" s="24">
        <v>0</v>
      </c>
    </row>
    <row r="36" spans="1:7" x14ac:dyDescent="0.2">
      <c r="A36" s="16">
        <v>35</v>
      </c>
      <c r="B36" s="16">
        <v>1</v>
      </c>
      <c r="C36" s="16">
        <v>0</v>
      </c>
      <c r="D36" s="16">
        <v>0</v>
      </c>
      <c r="E36" s="16" t="s">
        <v>401</v>
      </c>
      <c r="F36" s="16">
        <v>0</v>
      </c>
      <c r="G36" s="16">
        <v>0</v>
      </c>
    </row>
    <row r="37" spans="1:7" s="24" customFormat="1" x14ac:dyDescent="0.2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2021-02-16T05:34:06Z</dcterms:modified>
</cp:coreProperties>
</file>