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1" l="1"/>
  <c r="J185" i="1"/>
  <c r="J186" i="1"/>
  <c r="J187" i="1"/>
  <c r="J188" i="1"/>
  <c r="J189" i="1"/>
  <c r="J190" i="1"/>
  <c r="J191" i="1"/>
  <c r="J192" i="1"/>
  <c r="J193" i="1"/>
  <c r="J194" i="1"/>
  <c r="J19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K158" i="2" l="1"/>
  <c r="K159" i="2"/>
  <c r="K160" i="2"/>
  <c r="K161" i="2"/>
  <c r="K162" i="2"/>
  <c r="K163" i="2"/>
  <c r="K164" i="2"/>
  <c r="K165" i="2"/>
  <c r="K166" i="2"/>
  <c r="K167" i="2"/>
  <c r="K168" i="2"/>
  <c r="K169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M123" i="2" l="1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9" i="2"/>
  <c r="E1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25" i="2" l="1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<sst xmlns="http://schemas.openxmlformats.org/spreadsheetml/2006/main" count="649" uniqueCount="376">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</sst>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5"/>
  <sheetViews>
    <sheetView topLeftCell="B169" workbookViewId="0">
      <selection activeCell="N185" sqref="N185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 s="15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 s="15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18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 s="1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 s="1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18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 s="15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 s="15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18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 s="15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 s="15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18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 s="15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 s="15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18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 s="15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60</v>
      </c>
      <c r="I189" s="15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60</v>
      </c>
      <c r="J189" s="18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 s="15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60</v>
      </c>
      <c r="I190" s="15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60</v>
      </c>
      <c r="J190" s="18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 s="15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60</v>
      </c>
      <c r="I191" s="15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60</v>
      </c>
      <c r="J191" s="18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15" customFormat="1" x14ac:dyDescent="0.2">
      <c r="A192" s="15">
        <v>191</v>
      </c>
      <c r="B192" s="15">
        <v>1</v>
      </c>
      <c r="C192" s="15" t="s">
        <v>372</v>
      </c>
      <c r="H192" s="15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60</v>
      </c>
      <c r="I192" s="15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60</v>
      </c>
      <c r="J192" s="18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15" customFormat="1" x14ac:dyDescent="0.2">
      <c r="A193" s="15">
        <v>192</v>
      </c>
      <c r="B193" s="15">
        <v>1</v>
      </c>
      <c r="C193" s="15" t="s">
        <v>373</v>
      </c>
      <c r="H193" s="15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 s="15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18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15" customFormat="1" x14ac:dyDescent="0.2">
      <c r="A194" s="15">
        <v>193</v>
      </c>
      <c r="B194" s="15">
        <v>1</v>
      </c>
      <c r="C194" s="15" t="s">
        <v>374</v>
      </c>
      <c r="H194" s="15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150</v>
      </c>
      <c r="I194" s="15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150</v>
      </c>
      <c r="J194" s="18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0">
        <v>167</v>
      </c>
    </row>
    <row r="195" spans="1:17" s="15" customFormat="1" x14ac:dyDescent="0.2">
      <c r="A195" s="15">
        <v>194</v>
      </c>
      <c r="B195" s="15">
        <v>1</v>
      </c>
      <c r="C195" s="15" t="s">
        <v>375</v>
      </c>
      <c r="H195" s="15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250</v>
      </c>
      <c r="I195" s="15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250</v>
      </c>
      <c r="J195" s="18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0">
        <v>168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5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5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5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9"/>
  <sheetViews>
    <sheetView tabSelected="1" workbookViewId="0">
      <pane ySplit="1" topLeftCell="A140" activePane="bottomLeft" state="frozen"/>
      <selection pane="bottomLeft" activeCell="O171" sqref="O171:O17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9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9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22</v>
      </c>
      <c r="C163" s="17">
        <v>38</v>
      </c>
      <c r="D163">
        <f>LOOKUP(use_fish!B163,base_fish!A:A,base_fish!C:C)+_xlfn.IFNA(INDEX(activity!F:F,MATCH(use_fish!C163,activity!A:A,0)),0)</f>
        <v>60</v>
      </c>
      <c r="E163" s="2">
        <f t="shared" si="6"/>
        <v>1.6666666666666666E-2</v>
      </c>
      <c r="F163" s="3" t="s">
        <v>81</v>
      </c>
      <c r="G163" s="2" t="str">
        <f>INDEX(base_fish!E:E,MATCH(use_fish!B163,base_fish!A:A,0))&amp;_xlfn.IFNA("+"&amp;INDEX(activity!G:G,MATCH(use_fish!C163,activity!A:A,0)),"")</f>
        <v>大海星+临时活动</v>
      </c>
      <c r="H163">
        <f>LOOKUP(use_fish!B163,base_fish!A:A,base_fish!F:F)+_xlfn.IFNA(INDEX(activity!F:F,MATCH(use_fish!C163,activity!A:A,0)),0)</f>
        <v>60</v>
      </c>
      <c r="I163">
        <v>1</v>
      </c>
      <c r="J163">
        <f>LOOKUP(use_fish!B163,base_fish!A:A,base_fish!G:G)</f>
        <v>0</v>
      </c>
      <c r="K163">
        <f t="shared" si="7"/>
        <v>60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23</v>
      </c>
      <c r="C164" s="17">
        <v>38</v>
      </c>
      <c r="D164">
        <f>LOOKUP(use_fish!B164,base_fish!A:A,base_fish!C:C)+_xlfn.IFNA(INDEX(activity!F:F,MATCH(use_fish!C164,activity!A:A,0)),0)</f>
        <v>60</v>
      </c>
      <c r="E164" s="2">
        <f t="shared" si="6"/>
        <v>1.6666666666666666E-2</v>
      </c>
      <c r="F164" s="3" t="s">
        <v>81</v>
      </c>
      <c r="G164" s="2" t="str">
        <f>INDEX(base_fish!E:E,MATCH(use_fish!B164,base_fish!A:A,0))&amp;_xlfn.IFNA("+"&amp;INDEX(activity!G:G,MATCH(use_fish!C164,activity!A:A,0)),"")</f>
        <v>中海星+临时活动</v>
      </c>
      <c r="H164">
        <f>LOOKUP(use_fish!B164,base_fish!A:A,base_fish!F:F)+_xlfn.IFNA(INDEX(activity!F:F,MATCH(use_fish!C164,activity!A:A,0)),0)</f>
        <v>60</v>
      </c>
      <c r="I164">
        <v>1</v>
      </c>
      <c r="J164">
        <f>LOOKUP(use_fish!B164,base_fish!A:A,base_fish!G:G)</f>
        <v>0</v>
      </c>
      <c r="K164">
        <f t="shared" si="7"/>
        <v>60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24</v>
      </c>
      <c r="C165" s="17">
        <v>38</v>
      </c>
      <c r="D165">
        <f>LOOKUP(use_fish!B165,base_fish!A:A,base_fish!C:C)+_xlfn.IFNA(INDEX(activity!F:F,MATCH(use_fish!C165,activity!A:A,0)),0)</f>
        <v>60</v>
      </c>
      <c r="E165" s="2">
        <f t="shared" si="6"/>
        <v>1.6666666666666666E-2</v>
      </c>
      <c r="F165" s="3" t="s">
        <v>81</v>
      </c>
      <c r="G165" s="2" t="str">
        <f>INDEX(base_fish!E:E,MATCH(use_fish!B165,base_fish!A:A,0))&amp;_xlfn.IFNA("+"&amp;INDEX(activity!G:G,MATCH(use_fish!C165,activity!A:A,0)),"")</f>
        <v>小海星+临时活动</v>
      </c>
      <c r="H165">
        <f>LOOKUP(use_fish!B165,base_fish!A:A,base_fish!F:F)+_xlfn.IFNA(INDEX(activity!F:F,MATCH(use_fish!C165,activity!A:A,0)),0)</f>
        <v>60</v>
      </c>
      <c r="I165">
        <v>1</v>
      </c>
      <c r="J165">
        <f>LOOKUP(use_fish!B165,base_fish!A:A,base_fish!G:G)</f>
        <v>0</v>
      </c>
      <c r="K165">
        <f t="shared" si="7"/>
        <v>60</v>
      </c>
      <c r="L165">
        <v>1</v>
      </c>
      <c r="M165">
        <v>0</v>
      </c>
    </row>
    <row r="166" spans="1:13" s="15" customFormat="1" x14ac:dyDescent="0.2">
      <c r="A166" s="17">
        <v>165</v>
      </c>
      <c r="B166" s="18">
        <v>25</v>
      </c>
      <c r="C166" s="17">
        <v>38</v>
      </c>
      <c r="D166">
        <f>LOOKUP(use_fish!B166,base_fish!A:A,base_fish!C:C)+_xlfn.IFNA(INDEX(activity!F:F,MATCH(use_fish!C166,activity!A:A,0)),0)</f>
        <v>60</v>
      </c>
      <c r="E166" s="2">
        <f t="shared" si="6"/>
        <v>1.6666666666666666E-2</v>
      </c>
      <c r="F166" s="3" t="s">
        <v>81</v>
      </c>
      <c r="G166" s="2" t="str">
        <f>INDEX(base_fish!E:E,MATCH(use_fish!B166,base_fish!A:A,0))&amp;_xlfn.IFNA("+"&amp;INDEX(activity!G:G,MATCH(use_fish!C166,activity!A:A,0)),"")</f>
        <v>海马+临时活动</v>
      </c>
      <c r="H166">
        <f>LOOKUP(use_fish!B166,base_fish!A:A,base_fish!F:F)+_xlfn.IFNA(INDEX(activity!F:F,MATCH(use_fish!C166,activity!A:A,0)),0)</f>
        <v>60</v>
      </c>
      <c r="I166">
        <v>1</v>
      </c>
      <c r="J166">
        <f>LOOKUP(use_fish!B166,base_fish!A:A,base_fish!G:G)</f>
        <v>0</v>
      </c>
      <c r="K166">
        <f t="shared" si="7"/>
        <v>60</v>
      </c>
      <c r="L166">
        <v>1</v>
      </c>
      <c r="M166">
        <v>0</v>
      </c>
    </row>
    <row r="167" spans="1:13" s="15" customFormat="1" x14ac:dyDescent="0.2">
      <c r="A167" s="17">
        <v>166</v>
      </c>
      <c r="B167" s="18">
        <v>32</v>
      </c>
      <c r="C167" s="17">
        <v>35</v>
      </c>
      <c r="D167">
        <f>LOOKUP(use_fish!B167,base_fish!A:A,base_fish!C:C)+_xlfn.IFNA(INDEX(activity!F:F,MATCH(use_fish!C167,activity!A:A,0)),0)</f>
        <v>75</v>
      </c>
      <c r="E167" s="2">
        <f t="shared" si="6"/>
        <v>1.3333333333333334E-2</v>
      </c>
      <c r="F167" s="3" t="s">
        <v>81</v>
      </c>
      <c r="G167" s="2" t="str">
        <f>INDEX(base_fish!E:E,MATCH(use_fish!B167,base_fish!A:A,0))&amp;_xlfn.IFNA("+"&amp;INDEX(activity!G:G,MATCH(use_fish!C167,activity!A:A,0)),"")</f>
        <v>火鸡鱼+临时活动</v>
      </c>
      <c r="H167">
        <f>LOOKUP(use_fish!B167,base_fish!A:A,base_fish!F:F)+_xlfn.IFNA(INDEX(activity!F:F,MATCH(use_fish!C167,activity!A:A,0)),0)</f>
        <v>75</v>
      </c>
      <c r="I167">
        <v>1</v>
      </c>
      <c r="J167">
        <f>LOOKUP(use_fish!B167,base_fish!A:A,base_fish!G:G)</f>
        <v>0</v>
      </c>
      <c r="K167">
        <f t="shared" si="7"/>
        <v>75</v>
      </c>
      <c r="L167">
        <v>1</v>
      </c>
      <c r="M167">
        <v>0</v>
      </c>
    </row>
    <row r="168" spans="1:13" s="15" customFormat="1" x14ac:dyDescent="0.2">
      <c r="A168" s="17">
        <v>167</v>
      </c>
      <c r="B168" s="18">
        <v>32</v>
      </c>
      <c r="C168" s="17">
        <v>36</v>
      </c>
      <c r="D168">
        <f>LOOKUP(use_fish!B168,base_fish!A:A,base_fish!C:C)+_xlfn.IFNA(INDEX(activity!F:F,MATCH(use_fish!C168,activity!A:A,0)),0)</f>
        <v>150</v>
      </c>
      <c r="E168" s="2">
        <f t="shared" si="6"/>
        <v>6.6666666666666671E-3</v>
      </c>
      <c r="F168" s="3" t="s">
        <v>81</v>
      </c>
      <c r="G168" s="2" t="str">
        <f>INDEX(base_fish!E:E,MATCH(use_fish!B168,base_fish!A:A,0))&amp;_xlfn.IFNA("+"&amp;INDEX(activity!G:G,MATCH(use_fish!C168,activity!A:A,0)),"")</f>
        <v>火鸡鱼+临时活动</v>
      </c>
      <c r="H168">
        <f>LOOKUP(use_fish!B168,base_fish!A:A,base_fish!F:F)+_xlfn.IFNA(INDEX(activity!F:F,MATCH(use_fish!C168,activity!A:A,0)),0)</f>
        <v>150</v>
      </c>
      <c r="I168">
        <v>1</v>
      </c>
      <c r="J168">
        <f>LOOKUP(use_fish!B168,base_fish!A:A,base_fish!G:G)</f>
        <v>0</v>
      </c>
      <c r="K168">
        <f t="shared" si="7"/>
        <v>150</v>
      </c>
      <c r="L168">
        <v>1</v>
      </c>
      <c r="M168">
        <v>0</v>
      </c>
    </row>
    <row r="169" spans="1:13" s="15" customFormat="1" x14ac:dyDescent="0.2">
      <c r="A169" s="17">
        <v>168</v>
      </c>
      <c r="B169" s="18">
        <v>32</v>
      </c>
      <c r="C169" s="17">
        <v>37</v>
      </c>
      <c r="D169">
        <f>LOOKUP(use_fish!B169,base_fish!A:A,base_fish!C:C)+_xlfn.IFNA(INDEX(activity!F:F,MATCH(use_fish!C169,activity!A:A,0)),0)</f>
        <v>250</v>
      </c>
      <c r="E169" s="2">
        <f t="shared" si="6"/>
        <v>4.0000000000000001E-3</v>
      </c>
      <c r="F169" s="3" t="s">
        <v>81</v>
      </c>
      <c r="G169" s="2" t="str">
        <f>INDEX(base_fish!E:E,MATCH(use_fish!B169,base_fish!A:A,0))&amp;_xlfn.IFNA("+"&amp;INDEX(activity!G:G,MATCH(use_fish!C169,activity!A:A,0)),"")</f>
        <v>火鸡鱼+临时活动</v>
      </c>
      <c r="H169">
        <f>LOOKUP(use_fish!B169,base_fish!A:A,base_fish!F:F)+_xlfn.IFNA(INDEX(activity!F:F,MATCH(use_fish!C169,activity!A:A,0)),0)</f>
        <v>250</v>
      </c>
      <c r="I169">
        <v>1</v>
      </c>
      <c r="J169">
        <f>LOOKUP(use_fish!B169,base_fish!A:A,base_fish!G:G)</f>
        <v>0</v>
      </c>
      <c r="K169">
        <f t="shared" si="7"/>
        <v>250</v>
      </c>
      <c r="L169">
        <v>1</v>
      </c>
      <c r="M16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"/>
  <sheetViews>
    <sheetView workbookViewId="0">
      <selection activeCell="B7" sqref="B7:G11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3"/>
  <sheetViews>
    <sheetView workbookViewId="0">
      <selection activeCell="E24" sqref="E24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2020-11-24T06:11:01Z</dcterms:modified>
</cp:coreProperties>
</file>