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activeTab="2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引用usefish中ID</t>
        </r>
      </text>
    </commen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标准速度100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宝箱鱼存活时间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box_fish_award中奖励分配方式</t>
        </r>
      </text>
    </comment>
    <comment ref="D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对应fish_path_config.lua文件中的路径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<sst xmlns="http://schemas.openxmlformats.org/spreadsheetml/2006/main" count="753" uniqueCount="390">
  <si>
    <t>ID|鱼组编号</t>
  </si>
  <si>
    <t>fish_type|鱼类型,1A群鱼   2B群鱼  3敢死队  4一网打尽</t>
  </si>
  <si>
    <t>fish_form|鱼组成</t>
  </si>
  <si>
    <t>count|鱼数量，群鱼生效</t>
  </si>
  <si>
    <t>speed|速度</t>
  </si>
  <si>
    <t>int|间隔时间</t>
  </si>
  <si>
    <t>path|一网打尽时路径</t>
  </si>
  <si>
    <t>life|生命</t>
  </si>
  <si>
    <t>rate|倍率</t>
  </si>
  <si>
    <t>gd_award|固定奖励</t>
  </si>
  <si>
    <t>award_id|奖励组合</t>
  </si>
  <si>
    <t>|查询use_fish编号,按F9计算</t>
  </si>
  <si>
    <t>|辅助</t>
  </si>
  <si>
    <t>1,</t>
  </si>
  <si>
    <t>3,</t>
  </si>
  <si>
    <t>150,</t>
  </si>
  <si>
    <t>海龟</t>
  </si>
  <si>
    <t>5,</t>
  </si>
  <si>
    <t>临时活动</t>
  </si>
  <si>
    <t>2,</t>
  </si>
  <si>
    <t>4,</t>
  </si>
  <si>
    <t>6,</t>
  </si>
  <si>
    <t>7,</t>
  </si>
  <si>
    <t>8,</t>
  </si>
  <si>
    <t>9,</t>
  </si>
  <si>
    <t>10,</t>
  </si>
  <si>
    <t>11,</t>
  </si>
  <si>
    <t>12,</t>
  </si>
  <si>
    <t>90,</t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</si>
  <si>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</si>
  <si>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</si>
  <si>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</si>
  <si>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</si>
  <si>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</si>
  <si>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</si>
  <si>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</si>
  <si>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</si>
  <si>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</si>
  <si>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</si>
  <si>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</si>
  <si>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</si>
  <si>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</si>
  <si>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</si>
  <si>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</si>
  <si>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</si>
  <si>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</si>
  <si>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</si>
  <si>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</si>
  <si>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</si>
  <si>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</si>
  <si>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</si>
  <si>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</si>
  <si>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</si>
  <si>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</si>
  <si>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</si>
  <si>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</si>
  <si>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</si>
  <si>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</si>
  <si>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</si>
  <si>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</si>
  <si>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</si>
  <si>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</si>
  <si>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</si>
  <si>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</si>
  <si>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</si>
  <si>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</si>
  <si>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</si>
  <si>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</si>
  <si>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</si>
  <si>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</si>
  <si>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</si>
  <si>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</si>
  <si>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</si>
  <si>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</si>
  <si>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</si>
  <si>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</si>
  <si>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</si>
  <si>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</si>
  <si>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</si>
  <si>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</si>
  <si>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</si>
  <si>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</si>
  <si>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</si>
  <si>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</si>
  <si>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</si>
  <si>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</si>
  <si>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</si>
  <si>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</si>
  <si>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</si>
  <si>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</si>
  <si>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</si>
  <si>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</si>
  <si>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</si>
  <si>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</si>
  <si>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</si>
  <si>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</si>
  <si>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</si>
  <si>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</si>
  <si>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</si>
  <si>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</si>
  <si>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</si>
  <si>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</si>
  <si>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</si>
  <si>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</si>
  <si>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</si>
  <si>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</si>
  <si>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</si>
  <si>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</si>
  <si>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</si>
  <si>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</si>
  <si>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</si>
  <si>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</si>
  <si>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</si>
  <si>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</si>
  <si>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</si>
  <si>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</si>
  <si>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</si>
  <si>
    <t>5,8,5,</t>
  </si>
  <si>
    <t>6,7,6,</t>
  </si>
  <si>
    <t>7,8,7,</t>
  </si>
  <si>
    <t>8,10,8,</t>
  </si>
  <si>
    <t>4,8,4,</t>
  </si>
  <si>
    <t>5,8,11</t>
  </si>
  <si>
    <t>1,7,14</t>
  </si>
  <si>
    <t>6,9,10</t>
  </si>
  <si>
    <t>2,8,15</t>
  </si>
  <si>
    <t>7,10,8</t>
  </si>
  <si>
    <t>3,9,16</t>
  </si>
  <si>
    <t>8,10,7</t>
  </si>
  <si>
    <t>4,10,17</t>
  </si>
  <si>
    <t>4,5,9</t>
  </si>
  <si>
    <t>4,5,8,10</t>
  </si>
  <si>
    <t>2,8,15,22</t>
  </si>
  <si>
    <t>4,5,10,8</t>
  </si>
  <si>
    <t>4,10,17,24</t>
  </si>
  <si>
    <t>102,</t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</si>
  <si>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</si>
  <si>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</si>
  <si>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</si>
  <si>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</si>
  <si>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</si>
  <si>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</si>
  <si>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</si>
  <si>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</si>
  <si>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</si>
  <si>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</si>
  <si>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</si>
  <si>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</si>
  <si>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</si>
  <si>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</si>
  <si>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</si>
  <si>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</si>
  <si>
    <t>119,</t>
  </si>
  <si>
    <t>120,</t>
  </si>
  <si>
    <t>121,</t>
  </si>
  <si>
    <t>123,</t>
  </si>
  <si>
    <t>20,40,140,</t>
  </si>
  <si>
    <t>10,30,160,</t>
  </si>
  <si>
    <t>124,</t>
  </si>
  <si>
    <t>125,</t>
  </si>
  <si>
    <t>126,</t>
  </si>
  <si>
    <t>127,</t>
  </si>
  <si>
    <t>128,</t>
  </si>
  <si>
    <t>129,</t>
  </si>
  <si>
    <t>130,</t>
  </si>
  <si>
    <t>131,</t>
  </si>
  <si>
    <t>132,</t>
  </si>
  <si>
    <t>133,</t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</si>
  <si>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</si>
  <si>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</si>
  <si>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</si>
  <si>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</si>
  <si>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</si>
  <si>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</si>
  <si>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</si>
  <si>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</si>
  <si>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</si>
  <si>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</si>
  <si>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</si>
  <si>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</si>
  <si>
    <t>146,</t>
  </si>
  <si>
    <t>147,</t>
  </si>
  <si>
    <t>148,</t>
  </si>
  <si>
    <t>149,</t>
  </si>
  <si>
    <t>151,</t>
  </si>
  <si>
    <t>152,</t>
  </si>
  <si>
    <t>153,</t>
  </si>
  <si>
    <t>154,</t>
  </si>
  <si>
    <t>155,</t>
  </si>
  <si>
    <t>156,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</si>
  <si>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</si>
  <si>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</si>
  <si>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</si>
  <si>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</si>
  <si>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</si>
  <si>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</si>
  <si>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</si>
  <si>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</si>
  <si>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</si>
  <si>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</si>
  <si>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167,</t>
  </si>
  <si>
    <t>168,</t>
  </si>
  <si>
    <t>169,</t>
  </si>
  <si>
    <t>170,</t>
  </si>
  <si>
    <t>171,</t>
  </si>
  <si>
    <t>172,</t>
  </si>
  <si>
    <t>173,</t>
  </si>
  <si>
    <t>174,</t>
  </si>
  <si>
    <t>175,</t>
  </si>
  <si>
    <t>176,</t>
  </si>
  <si>
    <t>177,</t>
  </si>
  <si>
    <t>178,</t>
  </si>
  <si>
    <t>179,</t>
  </si>
  <si>
    <t>180,</t>
  </si>
  <si>
    <t>181,</t>
  </si>
  <si>
    <t>182,</t>
  </si>
  <si>
    <t>183,</t>
  </si>
  <si>
    <t>184,</t>
  </si>
  <si>
    <t>185,</t>
  </si>
  <si>
    <t>186,</t>
  </si>
  <si>
    <t>187,</t>
  </si>
  <si>
    <t>188,</t>
  </si>
  <si>
    <t>189,</t>
  </si>
  <si>
    <t>190,</t>
  </si>
  <si>
    <t>191,</t>
  </si>
  <si>
    <t>192,</t>
  </si>
  <si>
    <t>193,</t>
  </si>
  <si>
    <t>194,</t>
  </si>
  <si>
    <t>195,</t>
  </si>
  <si>
    <t>196,</t>
  </si>
  <si>
    <t>197,</t>
  </si>
  <si>
    <t>198,</t>
  </si>
  <si>
    <t>199,</t>
  </si>
  <si>
    <t>id|在group使用的鱼ID</t>
  </si>
  <si>
    <t>base_id|基础鱼id</t>
  </si>
  <si>
    <t>act_id|活动ID</t>
  </si>
  <si>
    <t>append_life_rate|随机的倍率和奖励</t>
  </si>
  <si>
    <t>shoot|命中率</t>
  </si>
  <si>
    <t>act_type|活动类型</t>
  </si>
  <si>
    <t>|组合名</t>
  </si>
  <si>
    <t>rate|奖励倍数</t>
  </si>
  <si>
    <t>dead_mode|死亡模式</t>
  </si>
  <si>
    <t>ranking_rate|排行榜赢金</t>
  </si>
  <si>
    <t>ranking_show_rate|排行榜赢金客户端倍数</t>
  </si>
  <si>
    <t>broadcast|广播</t>
  </si>
  <si>
    <t>activity</t>
  </si>
  <si>
    <t>box_fish_activity</t>
  </si>
  <si>
    <t>0.05,0.025,0.007143</t>
  </si>
  <si>
    <t>50,100</t>
  </si>
  <si>
    <t>150,450</t>
  </si>
  <si>
    <t>id|编号</t>
  </si>
  <si>
    <t>acti_type|活动类型</t>
  </si>
  <si>
    <t>num|活动数值，两项参数的先时间后倍数</t>
  </si>
  <si>
    <t>show|显隐1显0隐</t>
  </si>
  <si>
    <t>enter_bag|掉落后是否进入背包</t>
  </si>
  <si>
    <t>value|价值</t>
  </si>
  <si>
    <t>|活动名</t>
  </si>
  <si>
    <t>|活动类型备注</t>
  </si>
  <si>
    <t>|备注</t>
  </si>
  <si>
    <t>免费子弹</t>
  </si>
  <si>
    <t>ID12389活动不要随意修改</t>
  </si>
  <si>
    <t>63,2,</t>
  </si>
  <si>
    <t>威力提升</t>
  </si>
  <si>
    <t>暴击时刻</t>
  </si>
  <si>
    <t>炸弹</t>
  </si>
  <si>
    <t>闪电</t>
  </si>
  <si>
    <t>红包</t>
  </si>
  <si>
    <t>锁定卡</t>
  </si>
  <si>
    <t>冰冻卡</t>
  </si>
  <si>
    <t>贝壳</t>
  </si>
  <si>
    <t>金币活动</t>
  </si>
  <si>
    <t>钻头弹</t>
  </si>
  <si>
    <t>穿透钢弹</t>
  </si>
  <si>
    <t>神灯</t>
  </si>
  <si>
    <t>0.01,</t>
  </si>
  <si>
    <t>固定原子彈</t>
  </si>
  <si>
    <t>一号场</t>
  </si>
  <si>
    <t>固定超級原子彈</t>
  </si>
  <si>
    <t>60,10,10</t>
  </si>
  <si>
    <t>二号场</t>
  </si>
  <si>
    <t>63,2</t>
  </si>
  <si>
    <t>60,90</t>
  </si>
  <si>
    <t>三号场</t>
  </si>
  <si>
    <t>0,50</t>
  </si>
  <si>
    <t>财神</t>
  </si>
  <si>
    <t>100,150</t>
  </si>
  <si>
    <t>200,250</t>
  </si>
  <si>
    <t>300,450</t>
  </si>
  <si>
    <t>1,190,</t>
  </si>
  <si>
    <t>次级全屏炸弹</t>
  </si>
  <si>
    <t>1,475,</t>
  </si>
  <si>
    <t>顶级全屏炸弹</t>
  </si>
  <si>
    <t>"prop_031_aster",0,0.05,0.1</t>
  </si>
  <si>
    <t>"prop_031_aster",0,0.1,0.2</t>
  </si>
  <si>
    <t>"prop_031_aster",0,0.2,0.3</t>
  </si>
  <si>
    <t>"prop_031_aster",0,0.005,</t>
  </si>
  <si>
    <t>1,95,</t>
  </si>
  <si>
    <t>1,285,</t>
  </si>
  <si>
    <t>"prop_gej_hj",0,0.05,0.1</t>
  </si>
  <si>
    <t>"prop_gej_hj",0,0.1,0.2</t>
  </si>
  <si>
    <t>"prop_gej_hj",0,0.2,0.3</t>
  </si>
  <si>
    <t>"prop_gej_hj",0,0.01,</t>
  </si>
  <si>
    <t>"prop_web_chip_huafei",10,0.02,0.05</t>
  </si>
  <si>
    <t>话费鱼</t>
  </si>
  <si>
    <t>"prop_12_12_lh",0,0.05,0.1</t>
  </si>
  <si>
    <t>"prop_12_12_lh",0,0.1,0.2</t>
  </si>
  <si>
    <t>"prop_12_12_lh",0,0.2,0.3</t>
  </si>
  <si>
    <t>"prop_12_12_lh",0,0.01,</t>
  </si>
  <si>
    <t>0,0,0.66,1</t>
  </si>
  <si>
    <t>0,0,1,1.33</t>
  </si>
  <si>
    <t>0,0,1.33,1.66</t>
  </si>
  <si>
    <t>0,0,0.03,</t>
  </si>
  <si>
    <t>1,0,0.2,0.3</t>
  </si>
  <si>
    <t>1,0,0.3,0.4</t>
  </si>
  <si>
    <t>1,0,0.4,0.5</t>
  </si>
  <si>
    <t>1,0,0.01,</t>
  </si>
  <si>
    <t>2,0,0.2,0.3</t>
  </si>
  <si>
    <t>2,0,0.3,0.4</t>
  </si>
  <si>
    <t>2,0,0.4,0.5</t>
  </si>
  <si>
    <t>2,0,0.01,</t>
  </si>
  <si>
    <t>0,0,0.15,</t>
  </si>
  <si>
    <t>survive_time</t>
  </si>
  <si>
    <t>award_id</t>
  </si>
  <si>
    <t>id|基础鱼的ID</t>
  </si>
  <si>
    <t>type|鱼类型</t>
  </si>
  <si>
    <t>|鱼名</t>
  </si>
  <si>
    <t>rate|倍数</t>
  </si>
  <si>
    <t>小黄鱼</t>
  </si>
  <si>
    <t>小蓝鱼</t>
  </si>
  <si>
    <t>彩纹鱼</t>
  </si>
  <si>
    <t>蓝河豚</t>
  </si>
  <si>
    <t>小丑鱼</t>
  </si>
  <si>
    <t>蓝灯鱼</t>
  </si>
  <si>
    <t>红杉鱼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</si>
  <si>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</si>
  <si>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</si>
  <si>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</si>
  <si>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</si>
  <si>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</si>
  <si>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</si>
  <si>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</si>
  <si>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</si>
  <si>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</si>
  <si>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</si>
  <si>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</si>
  <si>
    <t>黄金龙</t>
  </si>
  <si>
    <t>贝壳鱼</t>
  </si>
  <si>
    <t>大海星</t>
  </si>
  <si>
    <t>中海星</t>
  </si>
  <si>
    <t>小海星</t>
  </si>
  <si>
    <t>海马</t>
  </si>
  <si>
    <t>乌贼</t>
  </si>
  <si>
    <t>幸运宝箱</t>
  </si>
  <si>
    <t>胖胖鱼</t>
  </si>
  <si>
    <t>亲嘴鱼</t>
  </si>
  <si>
    <t>星星鱼</t>
  </si>
  <si>
    <t>火鸡鱼</t>
  </si>
  <si>
    <t>礼盒鱼</t>
  </si>
  <si>
    <t>活动boss</t>
  </si>
  <si>
    <t>id|路径编号</t>
  </si>
  <si>
    <t>time|0.1秒</t>
  </si>
  <si>
    <t>region|所属区域</t>
  </si>
  <si>
    <t>no</t>
  </si>
  <si>
    <t>skill</t>
  </si>
  <si>
    <t>time</t>
  </si>
  <si>
    <t>cd_time</t>
  </si>
  <si>
    <t>frozen</t>
  </si>
  <si>
    <t>lock</t>
  </si>
  <si>
    <t>id</t>
  </si>
  <si>
    <t>mode_name</t>
  </si>
  <si>
    <t>rate</t>
  </si>
  <si>
    <t>gd_blood</t>
  </si>
  <si>
    <t>固定掉一滴血</t>
  </si>
  <si>
    <t>blood</t>
  </si>
  <si>
    <t>按子弹的1倍</t>
  </si>
  <si>
    <t>id|奖励组合id</t>
  </si>
  <si>
    <t>mode</t>
  </si>
  <si>
    <t>weight</t>
  </si>
  <si>
    <t>data</t>
  </si>
  <si>
    <t>A</t>
  </si>
  <si>
    <t>A模式是直接按照输出贡献比例作为概率获取全部奖励</t>
  </si>
  <si>
    <t>B</t>
  </si>
  <si>
    <t>0.1,527,0,0,0,0,2,473</t>
  </si>
  <si>
    <t>B模式，按照打到的血量的倍数返奖</t>
  </si>
  <si>
    <t>0.5,455,1,240,1.5,155,2,150</t>
  </si>
  <si>
    <t>奇数是倍数，偶数是权重，必须两两一组</t>
  </si>
  <si>
    <t>ID</t>
  </si>
  <si>
    <t>group_id|鱼组分页ID</t>
  </si>
  <si>
    <t>28,29,30,31,32,</t>
  </si>
  <si>
    <t>召唤鱼从鱼组中随机生成一条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</si>
</sst>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2"/>
      <color rgb="FF000000"/>
      <name val="宋体"/>
      <charset val="134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6" borderId="3" applyNumberFormat="0" applyAlignment="0" applyProtection="0">
      <alignment vertical="center"/>
    </xf>
    <xf numFmtId="0" fontId="8" fillId="6" borderId="6" applyNumberFormat="0" applyAlignment="0" applyProtection="0">
      <alignment vertical="center"/>
    </xf>
    <xf numFmtId="0" fontId="7" fillId="9" borderId="5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2" fillId="0" borderId="0"/>
  </cellStyleXfs>
  <cellXfs count="39">
    <xf numFmtId="0" fontId="0" fillId="0" borderId="0" xfId="0"/>
    <xf numFmtId="0" fontId="1" fillId="2" borderId="1" xfId="49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0" borderId="0" xfId="0" applyNumberFormat="1"/>
    <xf numFmtId="0" fontId="0" fillId="0" borderId="0" xfId="0" applyFill="1"/>
    <xf numFmtId="49" fontId="0" fillId="0" borderId="0" xfId="0" applyNumberFormat="1"/>
    <xf numFmtId="0" fontId="0" fillId="0" borderId="0" xfId="0" applyFill="1" applyAlignment="1">
      <alignment horizontal="center"/>
    </xf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Border="1" applyAlignment="1">
      <alignment horizontal="center" vertical="center"/>
    </xf>
    <xf numFmtId="9" fontId="0" fillId="0" borderId="0" xfId="0" applyNumberFormat="1"/>
    <xf numFmtId="49" fontId="0" fillId="0" borderId="0" xfId="0" applyNumberFormat="1" applyAlignment="1">
      <alignment horizontal="center"/>
    </xf>
    <xf numFmtId="49" fontId="1" fillId="2" borderId="1" xfId="49" applyNumberFormat="1" applyFont="1" applyFill="1" applyBorder="1" applyAlignment="1" applyProtection="1">
      <alignment horizontal="center" vertical="center" wrapText="1"/>
    </xf>
    <xf numFmtId="0" fontId="1" fillId="2" borderId="2" xfId="49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1" fillId="2" borderId="1" xfId="49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3" fontId="0" fillId="0" borderId="0" xfId="0" applyNumberForma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W233"/>
  <sheetViews>
    <sheetView topLeftCell="A215" workbookViewId="0">
      <selection activeCell="G245" sqref="G245"/>
    </sheetView>
  </sheetViews>
  <sheetFormatPr defaultColWidth="9" defaultRowHeight="14.25"/>
  <cols>
    <col min="2" max="2" width="17.125" customWidth="1"/>
    <col min="3" max="3" width="8.625" style="32"/>
    <col min="4" max="6" width="8.625"/>
    <col min="7" max="7" width="10.625" customWidth="1"/>
    <col min="11" max="11" width="29.5" customWidth="1"/>
    <col min="12" max="12" width="8.625"/>
    <col min="17" max="17" width="8.625" style="32" customWidth="1" outlineLevel="1"/>
    <col min="18" max="20" width="8.625" customWidth="1" outlineLevel="1"/>
  </cols>
  <sheetData>
    <row r="1" s="1" customFormat="1" ht="35.25" customHeight="1" spans="1:23">
      <c r="A1" s="1" t="s">
        <v>0</v>
      </c>
      <c r="B1" s="1" t="s">
        <v>1</v>
      </c>
      <c r="C1" s="3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9</v>
      </c>
      <c r="K1" s="1" t="s">
        <v>10</v>
      </c>
      <c r="L1" s="1" t="s">
        <v>11</v>
      </c>
      <c r="Q1" s="33" t="s">
        <v>12</v>
      </c>
      <c r="R1" s="1" t="s">
        <v>12</v>
      </c>
      <c r="S1" s="1" t="s">
        <v>12</v>
      </c>
      <c r="T1" s="1" t="s">
        <v>12</v>
      </c>
      <c r="U1" s="1" t="s">
        <v>12</v>
      </c>
      <c r="V1" s="1" t="s">
        <v>12</v>
      </c>
      <c r="W1" s="1" t="s">
        <v>12</v>
      </c>
    </row>
    <row r="2" spans="1:17">
      <c r="A2">
        <v>1</v>
      </c>
      <c r="B2">
        <v>1</v>
      </c>
      <c r="C2" s="32" t="s">
        <v>13</v>
      </c>
      <c r="D2" t="s">
        <v>14</v>
      </c>
      <c r="E2" t="s">
        <v>15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16</v>
      </c>
      <c r="Q2" s="32">
        <v>1</v>
      </c>
    </row>
    <row r="3" spans="1:17">
      <c r="A3">
        <v>2</v>
      </c>
      <c r="B3">
        <v>1</v>
      </c>
      <c r="C3" s="32" t="s">
        <v>13</v>
      </c>
      <c r="D3" t="s">
        <v>17</v>
      </c>
      <c r="E3" t="s">
        <v>15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18</v>
      </c>
      <c r="Q3" s="32">
        <v>1</v>
      </c>
    </row>
    <row r="4" spans="1:17">
      <c r="A4">
        <v>3</v>
      </c>
      <c r="B4">
        <v>1</v>
      </c>
      <c r="C4" s="32" t="s">
        <v>19</v>
      </c>
      <c r="D4" t="s">
        <v>19</v>
      </c>
      <c r="E4" t="s">
        <v>15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32">
        <v>2</v>
      </c>
    </row>
    <row r="5" spans="1:17">
      <c r="A5">
        <v>4</v>
      </c>
      <c r="B5">
        <v>1</v>
      </c>
      <c r="C5" s="32" t="s">
        <v>19</v>
      </c>
      <c r="D5" t="s">
        <v>14</v>
      </c>
      <c r="E5" t="s">
        <v>15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32">
        <v>2</v>
      </c>
    </row>
    <row r="6" spans="1:17">
      <c r="A6">
        <v>5</v>
      </c>
      <c r="B6">
        <v>1</v>
      </c>
      <c r="C6" s="32" t="s">
        <v>14</v>
      </c>
      <c r="E6" t="s">
        <v>15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34">
        <v>155</v>
      </c>
      <c r="Q6" s="32">
        <v>3</v>
      </c>
    </row>
    <row r="7" spans="1:17">
      <c r="A7">
        <v>6</v>
      </c>
      <c r="B7">
        <v>1</v>
      </c>
      <c r="C7" s="32" t="s">
        <v>14</v>
      </c>
      <c r="D7" t="s">
        <v>19</v>
      </c>
      <c r="E7" t="s">
        <v>15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32">
        <v>3</v>
      </c>
    </row>
    <row r="8" spans="1:17">
      <c r="A8">
        <v>7</v>
      </c>
      <c r="B8">
        <v>2</v>
      </c>
      <c r="C8" s="32" t="s">
        <v>13</v>
      </c>
      <c r="D8" t="s">
        <v>14</v>
      </c>
      <c r="E8" t="s">
        <v>15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32">
        <v>1</v>
      </c>
    </row>
    <row r="9" spans="1:17">
      <c r="A9">
        <v>8</v>
      </c>
      <c r="B9">
        <v>2</v>
      </c>
      <c r="C9" s="32" t="s">
        <v>13</v>
      </c>
      <c r="D9" t="s">
        <v>17</v>
      </c>
      <c r="E9" t="s">
        <v>15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32">
        <v>1</v>
      </c>
    </row>
    <row r="10" spans="1:17">
      <c r="A10">
        <v>9</v>
      </c>
      <c r="B10">
        <v>2</v>
      </c>
      <c r="C10" s="32" t="s">
        <v>19</v>
      </c>
      <c r="D10" t="s">
        <v>19</v>
      </c>
      <c r="E10" t="s">
        <v>15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32">
        <v>2</v>
      </c>
    </row>
    <row r="11" spans="1:17">
      <c r="A11">
        <v>10</v>
      </c>
      <c r="B11">
        <v>2</v>
      </c>
      <c r="C11" s="32" t="s">
        <v>19</v>
      </c>
      <c r="D11" t="s">
        <v>20</v>
      </c>
      <c r="E11" t="s">
        <v>15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32">
        <v>2</v>
      </c>
    </row>
    <row r="12" spans="1:17">
      <c r="A12">
        <v>11</v>
      </c>
      <c r="B12">
        <v>2</v>
      </c>
      <c r="C12" s="32" t="s">
        <v>14</v>
      </c>
      <c r="D12" t="s">
        <v>19</v>
      </c>
      <c r="E12" t="s">
        <v>15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32">
        <v>3</v>
      </c>
    </row>
    <row r="13" spans="1:17">
      <c r="A13">
        <v>12</v>
      </c>
      <c r="B13">
        <v>2</v>
      </c>
      <c r="C13" s="32" t="s">
        <v>20</v>
      </c>
      <c r="D13" t="s">
        <v>19</v>
      </c>
      <c r="E13" t="s">
        <v>15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32">
        <v>4</v>
      </c>
    </row>
    <row r="14" spans="1:17">
      <c r="A14">
        <v>13</v>
      </c>
      <c r="B14">
        <v>2</v>
      </c>
      <c r="C14" s="32" t="s">
        <v>17</v>
      </c>
      <c r="D14" t="s">
        <v>19</v>
      </c>
      <c r="E14" t="s">
        <v>15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32">
        <v>5</v>
      </c>
    </row>
    <row r="15" spans="1:17">
      <c r="A15">
        <v>14</v>
      </c>
      <c r="B15">
        <v>2</v>
      </c>
      <c r="C15" s="32" t="s">
        <v>21</v>
      </c>
      <c r="D15" t="s">
        <v>19</v>
      </c>
      <c r="E15" t="s">
        <v>15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32">
        <v>6</v>
      </c>
    </row>
    <row r="16" spans="1:17">
      <c r="A16">
        <v>15</v>
      </c>
      <c r="B16">
        <v>2</v>
      </c>
      <c r="C16" s="32" t="s">
        <v>22</v>
      </c>
      <c r="D16" t="s">
        <v>19</v>
      </c>
      <c r="E16" t="s">
        <v>15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32">
        <v>7</v>
      </c>
    </row>
    <row r="17" spans="1:17">
      <c r="A17">
        <v>16</v>
      </c>
      <c r="B17">
        <v>2</v>
      </c>
      <c r="C17" s="32" t="s">
        <v>23</v>
      </c>
      <c r="D17" t="s">
        <v>19</v>
      </c>
      <c r="E17" t="s">
        <v>15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32">
        <v>8</v>
      </c>
    </row>
    <row r="18" spans="1:17">
      <c r="A18">
        <v>17</v>
      </c>
      <c r="B18">
        <v>2</v>
      </c>
      <c r="C18" s="32" t="s">
        <v>24</v>
      </c>
      <c r="D18" t="s">
        <v>19</v>
      </c>
      <c r="E18" t="s">
        <v>15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32">
        <v>9</v>
      </c>
    </row>
    <row r="19" spans="1:17">
      <c r="A19">
        <v>18</v>
      </c>
      <c r="B19">
        <v>1</v>
      </c>
      <c r="C19" s="32" t="s">
        <v>20</v>
      </c>
      <c r="E19" t="s">
        <v>15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32">
        <v>4</v>
      </c>
    </row>
    <row r="20" spans="1:17">
      <c r="A20">
        <v>19</v>
      </c>
      <c r="B20">
        <v>1</v>
      </c>
      <c r="C20" s="32" t="s">
        <v>17</v>
      </c>
      <c r="E20" t="s">
        <v>15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32">
        <v>5</v>
      </c>
    </row>
    <row r="21" spans="1:17">
      <c r="A21">
        <v>20</v>
      </c>
      <c r="B21">
        <v>1</v>
      </c>
      <c r="C21" s="32" t="s">
        <v>21</v>
      </c>
      <c r="E21" t="s">
        <v>15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32">
        <v>6</v>
      </c>
    </row>
    <row r="22" spans="1:17">
      <c r="A22">
        <v>21</v>
      </c>
      <c r="B22">
        <v>1</v>
      </c>
      <c r="C22" s="32" t="s">
        <v>22</v>
      </c>
      <c r="E22" t="s">
        <v>15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32">
        <v>7</v>
      </c>
    </row>
    <row r="23" spans="1:17">
      <c r="A23">
        <v>22</v>
      </c>
      <c r="B23">
        <v>1</v>
      </c>
      <c r="C23" s="32" t="s">
        <v>23</v>
      </c>
      <c r="E23" t="s">
        <v>15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32">
        <v>8</v>
      </c>
    </row>
    <row r="24" spans="1:17">
      <c r="A24">
        <v>23</v>
      </c>
      <c r="B24">
        <v>1</v>
      </c>
      <c r="C24" s="32" t="s">
        <v>24</v>
      </c>
      <c r="E24" t="s">
        <v>15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32">
        <v>9</v>
      </c>
    </row>
    <row r="25" spans="1:17">
      <c r="A25">
        <v>24</v>
      </c>
      <c r="B25">
        <v>1</v>
      </c>
      <c r="C25" s="32" t="s">
        <v>25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32">
        <v>10</v>
      </c>
    </row>
    <row r="26" spans="1:17">
      <c r="A26">
        <v>25</v>
      </c>
      <c r="B26">
        <v>1</v>
      </c>
      <c r="C26" s="32" t="s">
        <v>26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32">
        <v>11</v>
      </c>
    </row>
    <row r="27" spans="1:17">
      <c r="A27">
        <v>26</v>
      </c>
      <c r="B27">
        <v>1</v>
      </c>
      <c r="C27" s="32" t="s">
        <v>27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32">
        <v>12</v>
      </c>
    </row>
    <row r="28" spans="1:17">
      <c r="A28">
        <v>27</v>
      </c>
      <c r="B28">
        <v>1</v>
      </c>
      <c r="C28" s="32" t="s">
        <v>28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32">
        <v>90</v>
      </c>
    </row>
    <row r="29" spans="1:17">
      <c r="A29">
        <v>28</v>
      </c>
      <c r="B29">
        <v>1</v>
      </c>
      <c r="C29" s="32" t="s">
        <v>29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32">
        <v>14</v>
      </c>
    </row>
    <row r="30" spans="1:17">
      <c r="A30">
        <v>29</v>
      </c>
      <c r="B30">
        <v>1</v>
      </c>
      <c r="C30" s="32" t="s">
        <v>30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32">
        <v>15</v>
      </c>
    </row>
    <row r="31" spans="1:17">
      <c r="A31">
        <v>30</v>
      </c>
      <c r="B31">
        <v>1</v>
      </c>
      <c r="C31" s="32" t="s">
        <v>31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32">
        <v>16</v>
      </c>
    </row>
    <row r="32" spans="1:17">
      <c r="A32">
        <v>31</v>
      </c>
      <c r="B32">
        <v>1</v>
      </c>
      <c r="C32" s="32" t="s">
        <v>32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32">
        <v>17</v>
      </c>
    </row>
    <row r="33" spans="1:17">
      <c r="A33">
        <v>32</v>
      </c>
      <c r="B33">
        <v>1</v>
      </c>
      <c r="C33" s="32" t="s">
        <v>33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32">
        <v>18</v>
      </c>
    </row>
    <row r="34" spans="1:17">
      <c r="A34">
        <v>33</v>
      </c>
      <c r="B34">
        <v>1</v>
      </c>
      <c r="C34" s="32" t="s">
        <v>34</v>
      </c>
      <c r="E34" t="s">
        <v>15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32">
        <v>19</v>
      </c>
    </row>
    <row r="35" spans="1:17">
      <c r="A35">
        <v>34</v>
      </c>
      <c r="B35">
        <v>1</v>
      </c>
      <c r="C35" s="32" t="s">
        <v>35</v>
      </c>
      <c r="E35" t="s">
        <v>15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32">
        <v>20</v>
      </c>
    </row>
    <row r="36" spans="1:17">
      <c r="A36">
        <v>35</v>
      </c>
      <c r="B36">
        <v>1</v>
      </c>
      <c r="C36" s="32" t="s">
        <v>36</v>
      </c>
      <c r="E36" t="s">
        <v>15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32">
        <v>21</v>
      </c>
    </row>
    <row r="37" spans="1:17">
      <c r="A37">
        <v>36</v>
      </c>
      <c r="B37">
        <v>1</v>
      </c>
      <c r="C37" s="32" t="s">
        <v>37</v>
      </c>
      <c r="E37" t="s">
        <v>15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32">
        <v>22</v>
      </c>
    </row>
    <row r="38" spans="1:17">
      <c r="A38">
        <v>37</v>
      </c>
      <c r="B38">
        <v>1</v>
      </c>
      <c r="C38" s="32" t="s">
        <v>38</v>
      </c>
      <c r="E38" t="s">
        <v>15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32">
        <v>23</v>
      </c>
    </row>
    <row r="39" spans="1:17">
      <c r="A39">
        <v>38</v>
      </c>
      <c r="B39">
        <v>1</v>
      </c>
      <c r="C39" s="32" t="s">
        <v>39</v>
      </c>
      <c r="E39" t="s">
        <v>15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32">
        <v>24</v>
      </c>
    </row>
    <row r="40" spans="1:17">
      <c r="A40">
        <v>39</v>
      </c>
      <c r="B40">
        <v>1</v>
      </c>
      <c r="C40" s="32" t="s">
        <v>40</v>
      </c>
      <c r="E40" t="s">
        <v>15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32">
        <v>25</v>
      </c>
    </row>
    <row r="41" spans="1:17">
      <c r="A41">
        <v>40</v>
      </c>
      <c r="B41">
        <v>1</v>
      </c>
      <c r="C41" s="32" t="s">
        <v>41</v>
      </c>
      <c r="E41" t="s">
        <v>15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32">
        <v>26</v>
      </c>
    </row>
    <row r="42" spans="1:17">
      <c r="A42">
        <v>41</v>
      </c>
      <c r="B42">
        <v>1</v>
      </c>
      <c r="C42" s="32" t="s">
        <v>42</v>
      </c>
      <c r="E42" t="s">
        <v>15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32">
        <v>27</v>
      </c>
    </row>
    <row r="43" spans="1:17">
      <c r="A43">
        <v>42</v>
      </c>
      <c r="B43">
        <v>1</v>
      </c>
      <c r="C43" s="32" t="s">
        <v>43</v>
      </c>
      <c r="E43" t="s">
        <v>15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32">
        <v>28</v>
      </c>
    </row>
    <row r="44" spans="1:17">
      <c r="A44">
        <v>43</v>
      </c>
      <c r="B44">
        <v>1</v>
      </c>
      <c r="C44" s="32" t="s">
        <v>44</v>
      </c>
      <c r="E44" t="s">
        <v>15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32">
        <v>29</v>
      </c>
    </row>
    <row r="45" spans="1:17">
      <c r="A45">
        <v>44</v>
      </c>
      <c r="B45">
        <v>1</v>
      </c>
      <c r="C45" s="32" t="s">
        <v>45</v>
      </c>
      <c r="E45" t="s">
        <v>15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32">
        <v>30</v>
      </c>
    </row>
    <row r="46" spans="1:17">
      <c r="A46">
        <v>45</v>
      </c>
      <c r="B46">
        <v>1</v>
      </c>
      <c r="C46" s="32" t="s">
        <v>46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32">
        <v>31</v>
      </c>
    </row>
    <row r="47" spans="1:17">
      <c r="A47">
        <v>46</v>
      </c>
      <c r="B47">
        <v>1</v>
      </c>
      <c r="C47" s="32" t="s">
        <v>47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32">
        <v>32</v>
      </c>
    </row>
    <row r="48" spans="1:17">
      <c r="A48">
        <v>47</v>
      </c>
      <c r="B48">
        <v>1</v>
      </c>
      <c r="C48" s="32" t="s">
        <v>48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32">
        <v>33</v>
      </c>
    </row>
    <row r="49" spans="1:17">
      <c r="A49">
        <v>48</v>
      </c>
      <c r="B49">
        <v>1</v>
      </c>
      <c r="C49" s="32" t="s">
        <v>49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32">
        <v>34</v>
      </c>
    </row>
    <row r="50" spans="1:17">
      <c r="A50">
        <v>49</v>
      </c>
      <c r="B50">
        <v>1</v>
      </c>
      <c r="C50" s="32" t="s">
        <v>50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32">
        <v>35</v>
      </c>
    </row>
    <row r="51" spans="1:17">
      <c r="A51">
        <v>50</v>
      </c>
      <c r="B51">
        <v>1</v>
      </c>
      <c r="C51" s="32" t="s">
        <v>51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32">
        <v>36</v>
      </c>
    </row>
    <row r="52" spans="1:17">
      <c r="A52">
        <v>51</v>
      </c>
      <c r="B52">
        <v>1</v>
      </c>
      <c r="C52" s="32" t="s">
        <v>52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32">
        <v>37</v>
      </c>
    </row>
    <row r="53" spans="1:17">
      <c r="A53">
        <v>52</v>
      </c>
      <c r="B53">
        <v>1</v>
      </c>
      <c r="C53" s="32" t="s">
        <v>53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32">
        <v>38</v>
      </c>
    </row>
    <row r="54" spans="1:17">
      <c r="A54">
        <v>53</v>
      </c>
      <c r="B54">
        <v>1</v>
      </c>
      <c r="C54" s="32" t="s">
        <v>54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32">
        <v>39</v>
      </c>
    </row>
    <row r="55" spans="1:17">
      <c r="A55">
        <v>54</v>
      </c>
      <c r="B55">
        <v>1</v>
      </c>
      <c r="C55" s="32" t="s">
        <v>55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32">
        <v>40</v>
      </c>
    </row>
    <row r="56" spans="1:17">
      <c r="A56">
        <v>55</v>
      </c>
      <c r="B56">
        <v>1</v>
      </c>
      <c r="C56" s="32" t="s">
        <v>56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32">
        <v>41</v>
      </c>
    </row>
    <row r="57" spans="1:17">
      <c r="A57">
        <v>56</v>
      </c>
      <c r="B57">
        <v>1</v>
      </c>
      <c r="C57" s="32" t="s">
        <v>57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32">
        <v>42</v>
      </c>
    </row>
    <row r="58" spans="1:17">
      <c r="A58">
        <v>57</v>
      </c>
      <c r="B58">
        <v>1</v>
      </c>
      <c r="C58" s="32" t="s">
        <v>58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32">
        <v>43</v>
      </c>
    </row>
    <row r="59" spans="1:17">
      <c r="A59">
        <v>58</v>
      </c>
      <c r="B59">
        <v>1</v>
      </c>
      <c r="C59" s="32" t="s">
        <v>59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32">
        <v>44</v>
      </c>
    </row>
    <row r="60" spans="1:17">
      <c r="A60">
        <v>59</v>
      </c>
      <c r="B60">
        <v>1</v>
      </c>
      <c r="C60" s="32" t="s">
        <v>60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32">
        <v>45</v>
      </c>
    </row>
    <row r="61" spans="1:17">
      <c r="A61">
        <v>60</v>
      </c>
      <c r="B61">
        <v>1</v>
      </c>
      <c r="C61" s="32" t="s">
        <v>61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32">
        <v>46</v>
      </c>
    </row>
    <row r="62" spans="1:17">
      <c r="A62">
        <v>61</v>
      </c>
      <c r="B62">
        <v>1</v>
      </c>
      <c r="C62" s="32" t="s">
        <v>62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32">
        <v>47</v>
      </c>
    </row>
    <row r="63" spans="1:17">
      <c r="A63">
        <v>62</v>
      </c>
      <c r="B63">
        <v>1</v>
      </c>
      <c r="C63" s="32" t="s">
        <v>63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32">
        <v>48</v>
      </c>
    </row>
    <row r="64" spans="1:17">
      <c r="A64">
        <v>63</v>
      </c>
      <c r="B64">
        <v>1</v>
      </c>
      <c r="C64" s="32" t="s">
        <v>64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32">
        <v>49</v>
      </c>
    </row>
    <row r="65" spans="1:17">
      <c r="A65">
        <v>64</v>
      </c>
      <c r="B65">
        <v>1</v>
      </c>
      <c r="C65" s="32" t="s">
        <v>65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32">
        <v>50</v>
      </c>
    </row>
    <row r="66" spans="1:17">
      <c r="A66">
        <v>65</v>
      </c>
      <c r="B66">
        <v>1</v>
      </c>
      <c r="C66" s="32" t="s">
        <v>66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32">
        <v>51</v>
      </c>
    </row>
    <row r="67" spans="1:17">
      <c r="A67">
        <v>66</v>
      </c>
      <c r="B67">
        <v>1</v>
      </c>
      <c r="C67" s="32" t="s">
        <v>67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32">
        <v>52</v>
      </c>
    </row>
    <row r="68" spans="1:17">
      <c r="A68">
        <v>67</v>
      </c>
      <c r="B68">
        <v>1</v>
      </c>
      <c r="C68" s="32" t="s">
        <v>68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32">
        <v>53</v>
      </c>
    </row>
    <row r="69" spans="1:17">
      <c r="A69">
        <v>68</v>
      </c>
      <c r="B69">
        <v>1</v>
      </c>
      <c r="C69" s="32" t="s">
        <v>69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32">
        <v>54</v>
      </c>
    </row>
    <row r="70" spans="1:17">
      <c r="A70">
        <v>69</v>
      </c>
      <c r="B70">
        <v>1</v>
      </c>
      <c r="C70" s="32" t="s">
        <v>70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32">
        <v>55</v>
      </c>
    </row>
    <row r="71" spans="1:17">
      <c r="A71">
        <v>70</v>
      </c>
      <c r="B71">
        <v>1</v>
      </c>
      <c r="C71" s="32" t="s">
        <v>71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32">
        <v>56</v>
      </c>
    </row>
    <row r="72" spans="1:17">
      <c r="A72">
        <v>71</v>
      </c>
      <c r="B72">
        <v>1</v>
      </c>
      <c r="C72" s="32" t="s">
        <v>72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32">
        <v>57</v>
      </c>
    </row>
    <row r="73" spans="1:17">
      <c r="A73">
        <v>72</v>
      </c>
      <c r="B73">
        <v>1</v>
      </c>
      <c r="C73" s="32" t="s">
        <v>73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32">
        <v>58</v>
      </c>
    </row>
    <row r="74" spans="1:17">
      <c r="A74">
        <v>73</v>
      </c>
      <c r="B74">
        <v>1</v>
      </c>
      <c r="C74" s="32" t="s">
        <v>74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32">
        <v>59</v>
      </c>
    </row>
    <row r="75" spans="1:17">
      <c r="A75">
        <v>74</v>
      </c>
      <c r="B75">
        <v>1</v>
      </c>
      <c r="C75" s="32" t="s">
        <v>75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32">
        <v>60</v>
      </c>
    </row>
    <row r="76" spans="1:17">
      <c r="A76">
        <v>75</v>
      </c>
      <c r="B76">
        <v>1</v>
      </c>
      <c r="C76" s="32" t="s">
        <v>76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32">
        <v>61</v>
      </c>
    </row>
    <row r="77" spans="1:17">
      <c r="A77">
        <v>76</v>
      </c>
      <c r="B77">
        <v>1</v>
      </c>
      <c r="C77" s="32" t="s">
        <v>77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32">
        <v>62</v>
      </c>
    </row>
    <row r="78" spans="1:17">
      <c r="A78">
        <v>77</v>
      </c>
      <c r="B78">
        <v>1</v>
      </c>
      <c r="C78" s="32" t="s">
        <v>78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32">
        <v>63</v>
      </c>
    </row>
    <row r="79" spans="1:17">
      <c r="A79">
        <v>78</v>
      </c>
      <c r="B79">
        <v>1</v>
      </c>
      <c r="C79" s="32" t="s">
        <v>79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32">
        <v>64</v>
      </c>
    </row>
    <row r="80" spans="1:17">
      <c r="A80">
        <v>79</v>
      </c>
      <c r="B80">
        <v>1</v>
      </c>
      <c r="C80" s="32" t="s">
        <v>80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32">
        <v>65</v>
      </c>
    </row>
    <row r="81" spans="1:17">
      <c r="A81">
        <v>80</v>
      </c>
      <c r="B81">
        <v>1</v>
      </c>
      <c r="C81" s="32" t="s">
        <v>81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32">
        <v>66</v>
      </c>
    </row>
    <row r="82" spans="1:17">
      <c r="A82">
        <v>81</v>
      </c>
      <c r="B82">
        <v>1</v>
      </c>
      <c r="C82" s="32" t="s">
        <v>82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32">
        <v>67</v>
      </c>
    </row>
    <row r="83" spans="1:17">
      <c r="A83">
        <v>82</v>
      </c>
      <c r="B83">
        <v>1</v>
      </c>
      <c r="C83" s="32" t="s">
        <v>83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32">
        <v>68</v>
      </c>
    </row>
    <row r="84" spans="1:17">
      <c r="A84">
        <v>83</v>
      </c>
      <c r="B84">
        <v>1</v>
      </c>
      <c r="C84" s="32" t="s">
        <v>84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32">
        <v>69</v>
      </c>
    </row>
    <row r="85" spans="1:17">
      <c r="A85">
        <v>84</v>
      </c>
      <c r="B85">
        <v>1</v>
      </c>
      <c r="C85" s="32" t="s">
        <v>85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32">
        <v>70</v>
      </c>
    </row>
    <row r="86" spans="1:17">
      <c r="A86">
        <v>85</v>
      </c>
      <c r="B86">
        <v>1</v>
      </c>
      <c r="C86" s="32" t="s">
        <v>86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32">
        <v>71</v>
      </c>
    </row>
    <row r="87" spans="1:17">
      <c r="A87">
        <v>86</v>
      </c>
      <c r="B87">
        <v>1</v>
      </c>
      <c r="C87" s="32" t="s">
        <v>87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32">
        <v>72</v>
      </c>
    </row>
    <row r="88" spans="1:17">
      <c r="A88">
        <v>87</v>
      </c>
      <c r="B88">
        <v>1</v>
      </c>
      <c r="C88" s="32" t="s">
        <v>88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32">
        <v>73</v>
      </c>
    </row>
    <row r="89" spans="1:17">
      <c r="A89">
        <v>88</v>
      </c>
      <c r="B89">
        <v>1</v>
      </c>
      <c r="C89" s="32" t="s">
        <v>89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32">
        <v>74</v>
      </c>
    </row>
    <row r="90" spans="1:17">
      <c r="A90">
        <v>89</v>
      </c>
      <c r="B90">
        <v>1</v>
      </c>
      <c r="C90" s="32" t="s">
        <v>90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32">
        <v>75</v>
      </c>
    </row>
    <row r="91" spans="1:17">
      <c r="A91">
        <v>90</v>
      </c>
      <c r="B91">
        <v>1</v>
      </c>
      <c r="C91" s="32" t="s">
        <v>91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32">
        <v>76</v>
      </c>
    </row>
    <row r="92" spans="1:17">
      <c r="A92">
        <v>91</v>
      </c>
      <c r="B92">
        <v>1</v>
      </c>
      <c r="C92" s="32" t="s">
        <v>92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32">
        <v>77</v>
      </c>
    </row>
    <row r="93" spans="1:17">
      <c r="A93">
        <v>92</v>
      </c>
      <c r="B93">
        <v>1</v>
      </c>
      <c r="C93" s="32" t="s">
        <v>93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32">
        <v>78</v>
      </c>
    </row>
    <row r="94" spans="1:17">
      <c r="A94">
        <v>93</v>
      </c>
      <c r="B94">
        <v>1</v>
      </c>
      <c r="C94" s="32" t="s">
        <v>94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32">
        <v>79</v>
      </c>
    </row>
    <row r="95" spans="1:17">
      <c r="A95">
        <v>94</v>
      </c>
      <c r="B95">
        <v>1</v>
      </c>
      <c r="C95" s="32" t="s">
        <v>95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32">
        <v>80</v>
      </c>
    </row>
    <row r="96" spans="1:17">
      <c r="A96">
        <v>95</v>
      </c>
      <c r="B96">
        <v>1</v>
      </c>
      <c r="C96" s="32" t="s">
        <v>96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32">
        <v>81</v>
      </c>
    </row>
    <row r="97" spans="1:17">
      <c r="A97">
        <v>96</v>
      </c>
      <c r="B97">
        <v>1</v>
      </c>
      <c r="C97" s="32" t="s">
        <v>97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32">
        <v>82</v>
      </c>
    </row>
    <row r="98" spans="1:17">
      <c r="A98">
        <v>97</v>
      </c>
      <c r="B98">
        <v>1</v>
      </c>
      <c r="C98" s="32" t="s">
        <v>98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32">
        <v>83</v>
      </c>
    </row>
    <row r="99" spans="1:17">
      <c r="A99">
        <v>98</v>
      </c>
      <c r="B99">
        <v>1</v>
      </c>
      <c r="C99" s="32" t="s">
        <v>99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32">
        <v>84</v>
      </c>
    </row>
    <row r="100" spans="1:17">
      <c r="A100">
        <v>99</v>
      </c>
      <c r="B100">
        <v>1</v>
      </c>
      <c r="C100" s="32" t="s">
        <v>100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32">
        <v>85</v>
      </c>
    </row>
    <row r="101" spans="1:17">
      <c r="A101">
        <v>100</v>
      </c>
      <c r="B101">
        <v>1</v>
      </c>
      <c r="C101" s="32" t="s">
        <v>101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32">
        <v>86</v>
      </c>
    </row>
    <row r="102" spans="1:17">
      <c r="A102">
        <v>101</v>
      </c>
      <c r="B102">
        <v>1</v>
      </c>
      <c r="C102" s="32" t="s">
        <v>102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32">
        <v>87</v>
      </c>
    </row>
    <row r="103" spans="1:17">
      <c r="A103">
        <v>102</v>
      </c>
      <c r="B103">
        <v>1</v>
      </c>
      <c r="C103" s="32" t="s">
        <v>103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32">
        <v>88</v>
      </c>
    </row>
    <row r="104" spans="1:17">
      <c r="A104">
        <v>103</v>
      </c>
      <c r="B104">
        <v>1</v>
      </c>
      <c r="C104" s="32" t="s">
        <v>104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32">
        <v>89</v>
      </c>
    </row>
    <row r="105" spans="1:17">
      <c r="A105">
        <v>104</v>
      </c>
      <c r="B105">
        <v>1</v>
      </c>
      <c r="C105" s="32" t="s">
        <v>28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32">
        <v>90</v>
      </c>
    </row>
    <row r="106" spans="1:17">
      <c r="A106">
        <v>105</v>
      </c>
      <c r="B106">
        <v>1</v>
      </c>
      <c r="C106" s="32" t="s">
        <v>105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32">
        <v>91</v>
      </c>
    </row>
    <row r="107" spans="1:17">
      <c r="A107">
        <v>106</v>
      </c>
      <c r="B107">
        <v>1</v>
      </c>
      <c r="C107" s="32" t="s">
        <v>106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32">
        <v>92</v>
      </c>
    </row>
    <row r="108" spans="1:17">
      <c r="A108">
        <v>107</v>
      </c>
      <c r="B108">
        <v>1</v>
      </c>
      <c r="C108" s="32" t="s">
        <v>107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32">
        <v>93</v>
      </c>
    </row>
    <row r="109" spans="1:17">
      <c r="A109">
        <v>108</v>
      </c>
      <c r="B109">
        <v>1</v>
      </c>
      <c r="C109" s="32" t="s">
        <v>108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32">
        <v>94</v>
      </c>
    </row>
    <row r="110" spans="1:17">
      <c r="A110">
        <v>109</v>
      </c>
      <c r="B110">
        <v>1</v>
      </c>
      <c r="C110" s="32" t="s">
        <v>109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32">
        <v>95</v>
      </c>
    </row>
    <row r="111" spans="1:17">
      <c r="A111">
        <v>110</v>
      </c>
      <c r="B111">
        <v>1</v>
      </c>
      <c r="C111" s="32" t="s">
        <v>110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32">
        <v>96</v>
      </c>
    </row>
    <row r="112" spans="1:17">
      <c r="A112">
        <v>111</v>
      </c>
      <c r="B112">
        <v>1</v>
      </c>
      <c r="C112" s="32" t="s">
        <v>111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32">
        <v>97</v>
      </c>
    </row>
    <row r="113" spans="1:17">
      <c r="A113">
        <v>112</v>
      </c>
      <c r="B113">
        <v>1</v>
      </c>
      <c r="C113" s="32" t="s">
        <v>112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32">
        <v>98</v>
      </c>
    </row>
    <row r="114" spans="1:17">
      <c r="A114">
        <v>113</v>
      </c>
      <c r="B114">
        <v>1</v>
      </c>
      <c r="C114" s="32" t="s">
        <v>113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32">
        <v>99</v>
      </c>
    </row>
    <row r="115" spans="1:17">
      <c r="A115">
        <v>114</v>
      </c>
      <c r="B115">
        <v>1</v>
      </c>
      <c r="C115" s="32" t="s">
        <v>114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32">
        <v>100</v>
      </c>
    </row>
    <row r="116" spans="1:17">
      <c r="A116">
        <v>115</v>
      </c>
      <c r="B116">
        <v>1</v>
      </c>
      <c r="C116" s="32" t="s">
        <v>115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32">
        <v>101</v>
      </c>
    </row>
    <row r="117" spans="1:19">
      <c r="A117">
        <v>116</v>
      </c>
      <c r="B117">
        <v>3</v>
      </c>
      <c r="C117" s="32" t="s">
        <v>116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32">
        <v>4</v>
      </c>
      <c r="R117">
        <v>9</v>
      </c>
      <c r="S117">
        <v>4</v>
      </c>
    </row>
    <row r="118" spans="1:19">
      <c r="A118">
        <v>117</v>
      </c>
      <c r="B118">
        <v>3</v>
      </c>
      <c r="C118" s="32" t="s">
        <v>117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32">
        <v>5</v>
      </c>
      <c r="R118">
        <v>8</v>
      </c>
      <c r="S118">
        <v>5</v>
      </c>
    </row>
    <row r="119" spans="1:19">
      <c r="A119">
        <v>118</v>
      </c>
      <c r="B119">
        <v>3</v>
      </c>
      <c r="C119" s="32" t="s">
        <v>118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32">
        <v>6</v>
      </c>
      <c r="R119">
        <v>7</v>
      </c>
      <c r="S119">
        <v>6</v>
      </c>
    </row>
    <row r="120" spans="1:19">
      <c r="A120">
        <v>119</v>
      </c>
      <c r="B120">
        <v>3</v>
      </c>
      <c r="C120" s="32" t="s">
        <v>119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32">
        <v>7</v>
      </c>
      <c r="R120">
        <v>8</v>
      </c>
      <c r="S120">
        <v>7</v>
      </c>
    </row>
    <row r="121" spans="1:19">
      <c r="A121">
        <v>120</v>
      </c>
      <c r="B121">
        <v>3</v>
      </c>
      <c r="C121" s="32" t="s">
        <v>120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32">
        <v>8</v>
      </c>
      <c r="R121">
        <v>10</v>
      </c>
      <c r="S121">
        <v>8</v>
      </c>
    </row>
    <row r="122" spans="1:19">
      <c r="A122">
        <v>121</v>
      </c>
      <c r="B122">
        <v>3</v>
      </c>
      <c r="C122" s="32" t="s">
        <v>121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32">
        <v>4</v>
      </c>
      <c r="R122">
        <v>8</v>
      </c>
      <c r="S122">
        <v>4</v>
      </c>
    </row>
    <row r="123" spans="1:19">
      <c r="A123">
        <v>122</v>
      </c>
      <c r="B123">
        <v>4</v>
      </c>
      <c r="C123" s="32" t="s">
        <v>122</v>
      </c>
      <c r="G123" t="s">
        <v>123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32">
        <v>5</v>
      </c>
      <c r="R123">
        <v>8</v>
      </c>
      <c r="S123">
        <v>11</v>
      </c>
    </row>
    <row r="124" spans="1:19">
      <c r="A124">
        <v>123</v>
      </c>
      <c r="B124">
        <v>4</v>
      </c>
      <c r="C124" s="32" t="s">
        <v>124</v>
      </c>
      <c r="G124" t="s">
        <v>125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32">
        <v>6</v>
      </c>
      <c r="R124">
        <v>9</v>
      </c>
      <c r="S124">
        <v>10</v>
      </c>
    </row>
    <row r="125" spans="1:19">
      <c r="A125">
        <v>124</v>
      </c>
      <c r="B125">
        <v>4</v>
      </c>
      <c r="C125" s="32" t="s">
        <v>126</v>
      </c>
      <c r="G125" t="s">
        <v>127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32">
        <v>7</v>
      </c>
      <c r="R125">
        <v>10</v>
      </c>
      <c r="S125">
        <v>8</v>
      </c>
    </row>
    <row r="126" spans="1:19">
      <c r="A126">
        <v>125</v>
      </c>
      <c r="B126">
        <v>4</v>
      </c>
      <c r="C126" s="32" t="s">
        <v>128</v>
      </c>
      <c r="G126" t="s">
        <v>129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32">
        <v>8</v>
      </c>
      <c r="R126">
        <v>10</v>
      </c>
      <c r="S126">
        <v>7</v>
      </c>
    </row>
    <row r="127" spans="1:19">
      <c r="A127">
        <v>126</v>
      </c>
      <c r="B127">
        <v>4</v>
      </c>
      <c r="C127" s="32" t="s">
        <v>130</v>
      </c>
      <c r="G127" t="s">
        <v>127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32">
        <v>4</v>
      </c>
      <c r="R127">
        <v>5</v>
      </c>
      <c r="S127">
        <v>9</v>
      </c>
    </row>
    <row r="128" spans="1:20">
      <c r="A128">
        <v>127</v>
      </c>
      <c r="B128">
        <v>4</v>
      </c>
      <c r="C128" s="32" t="s">
        <v>131</v>
      </c>
      <c r="G128" t="s">
        <v>132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32">
        <v>4</v>
      </c>
      <c r="R128">
        <v>5</v>
      </c>
      <c r="S128">
        <v>8</v>
      </c>
      <c r="T128">
        <v>10</v>
      </c>
    </row>
    <row r="129" spans="1:20">
      <c r="A129">
        <v>128</v>
      </c>
      <c r="B129">
        <v>4</v>
      </c>
      <c r="C129" s="32" t="s">
        <v>133</v>
      </c>
      <c r="G129" t="s">
        <v>134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32">
        <v>4</v>
      </c>
      <c r="R129">
        <v>5</v>
      </c>
      <c r="S129">
        <v>10</v>
      </c>
      <c r="T129">
        <v>8</v>
      </c>
    </row>
    <row r="130" spans="1:17">
      <c r="A130">
        <v>129</v>
      </c>
      <c r="B130">
        <v>1</v>
      </c>
      <c r="C130" s="32" t="s">
        <v>135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32">
        <v>102</v>
      </c>
    </row>
    <row r="131" spans="1:17">
      <c r="A131">
        <v>130</v>
      </c>
      <c r="B131">
        <v>1</v>
      </c>
      <c r="C131" s="32" t="s">
        <v>136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32">
        <v>103</v>
      </c>
    </row>
    <row r="132" spans="1:17">
      <c r="A132">
        <v>131</v>
      </c>
      <c r="B132">
        <v>1</v>
      </c>
      <c r="C132" s="32" t="s">
        <v>137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32">
        <v>104</v>
      </c>
    </row>
    <row r="133" spans="1:17">
      <c r="A133">
        <v>132</v>
      </c>
      <c r="B133">
        <v>1</v>
      </c>
      <c r="C133" s="32" t="s">
        <v>138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32">
        <v>105</v>
      </c>
    </row>
    <row r="134" spans="1:17">
      <c r="A134">
        <v>133</v>
      </c>
      <c r="B134">
        <v>1</v>
      </c>
      <c r="C134" s="32" t="s">
        <v>139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32">
        <v>106</v>
      </c>
    </row>
    <row r="135" spans="1:17">
      <c r="A135">
        <v>134</v>
      </c>
      <c r="B135">
        <v>1</v>
      </c>
      <c r="C135" s="32" t="s">
        <v>140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32">
        <v>107</v>
      </c>
    </row>
    <row r="136" spans="1:17">
      <c r="A136">
        <v>135</v>
      </c>
      <c r="B136">
        <v>1</v>
      </c>
      <c r="C136" s="32" t="s">
        <v>141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32">
        <v>108</v>
      </c>
    </row>
    <row r="137" spans="1:17">
      <c r="A137">
        <v>136</v>
      </c>
      <c r="B137">
        <v>1</v>
      </c>
      <c r="C137" s="32" t="s">
        <v>142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32">
        <v>109</v>
      </c>
    </row>
    <row r="138" spans="1:17">
      <c r="A138">
        <v>137</v>
      </c>
      <c r="B138">
        <v>1</v>
      </c>
      <c r="C138" s="32" t="s">
        <v>143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32">
        <v>110</v>
      </c>
    </row>
    <row r="139" spans="1:17">
      <c r="A139">
        <v>138</v>
      </c>
      <c r="B139">
        <v>1</v>
      </c>
      <c r="C139" s="32" t="s">
        <v>144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32">
        <v>111</v>
      </c>
    </row>
    <row r="140" spans="1:17">
      <c r="A140">
        <v>139</v>
      </c>
      <c r="B140">
        <v>1</v>
      </c>
      <c r="C140" s="32" t="s">
        <v>145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32">
        <v>112</v>
      </c>
    </row>
    <row r="141" spans="1:17">
      <c r="A141">
        <v>140</v>
      </c>
      <c r="B141">
        <v>1</v>
      </c>
      <c r="C141" s="32" t="s">
        <v>146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32">
        <v>113</v>
      </c>
    </row>
    <row r="142" spans="1:17">
      <c r="A142">
        <v>141</v>
      </c>
      <c r="B142">
        <v>1</v>
      </c>
      <c r="C142" s="32" t="s">
        <v>147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32">
        <v>114</v>
      </c>
    </row>
    <row r="143" spans="1:17">
      <c r="A143">
        <v>142</v>
      </c>
      <c r="B143">
        <v>1</v>
      </c>
      <c r="C143" s="32" t="s">
        <v>148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32">
        <v>115</v>
      </c>
    </row>
    <row r="144" spans="1:17">
      <c r="A144">
        <v>143</v>
      </c>
      <c r="B144">
        <v>1</v>
      </c>
      <c r="C144" s="32" t="s">
        <v>149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32">
        <v>116</v>
      </c>
    </row>
    <row r="145" spans="1:17">
      <c r="A145">
        <v>144</v>
      </c>
      <c r="B145">
        <v>1</v>
      </c>
      <c r="C145" s="32" t="s">
        <v>150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32">
        <v>117</v>
      </c>
    </row>
    <row r="146" spans="1:17">
      <c r="A146">
        <v>145</v>
      </c>
      <c r="B146">
        <v>1</v>
      </c>
      <c r="C146" s="32" t="s">
        <v>151</v>
      </c>
      <c r="H146">
        <v>540</v>
      </c>
      <c r="I146">
        <v>0</v>
      </c>
      <c r="J146" s="3">
        <v>0</v>
      </c>
      <c r="K146" t="s">
        <v>13</v>
      </c>
      <c r="Q146" s="32">
        <v>118</v>
      </c>
    </row>
    <row r="147" spans="1:17">
      <c r="A147">
        <v>146</v>
      </c>
      <c r="B147">
        <v>1</v>
      </c>
      <c r="C147" s="32" t="s">
        <v>152</v>
      </c>
      <c r="H147">
        <v>540</v>
      </c>
      <c r="I147">
        <v>0</v>
      </c>
      <c r="J147" s="3">
        <v>0</v>
      </c>
      <c r="K147" t="s">
        <v>13</v>
      </c>
      <c r="Q147" s="32">
        <v>119</v>
      </c>
    </row>
    <row r="148" spans="1:17">
      <c r="A148">
        <v>147</v>
      </c>
      <c r="B148">
        <v>1</v>
      </c>
      <c r="C148" s="32" t="s">
        <v>153</v>
      </c>
      <c r="H148">
        <v>540</v>
      </c>
      <c r="I148">
        <v>0</v>
      </c>
      <c r="J148" s="3">
        <v>0</v>
      </c>
      <c r="K148" t="s">
        <v>13</v>
      </c>
      <c r="Q148" s="32">
        <v>120</v>
      </c>
    </row>
    <row r="149" spans="1:17">
      <c r="A149">
        <v>148</v>
      </c>
      <c r="B149">
        <v>1</v>
      </c>
      <c r="C149" s="32" t="s">
        <v>154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32">
        <v>121</v>
      </c>
    </row>
    <row r="150" spans="1:17">
      <c r="A150">
        <v>149</v>
      </c>
      <c r="B150">
        <v>1</v>
      </c>
      <c r="C150" s="32" t="s">
        <v>155</v>
      </c>
      <c r="H150" s="3" t="s">
        <v>156</v>
      </c>
      <c r="I150" s="3" t="s">
        <v>157</v>
      </c>
      <c r="J150" s="3">
        <v>0</v>
      </c>
      <c r="Q150" s="32">
        <v>123</v>
      </c>
    </row>
    <row r="151" spans="1:17">
      <c r="A151">
        <v>150</v>
      </c>
      <c r="B151">
        <v>1</v>
      </c>
      <c r="C151" s="32" t="s">
        <v>158</v>
      </c>
      <c r="E151" t="s">
        <v>15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32">
        <v>124</v>
      </c>
    </row>
    <row r="152" spans="1:17">
      <c r="A152">
        <v>151</v>
      </c>
      <c r="B152">
        <v>1</v>
      </c>
      <c r="C152" s="32" t="s">
        <v>159</v>
      </c>
      <c r="E152" t="s">
        <v>15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32">
        <v>125</v>
      </c>
    </row>
    <row r="153" spans="1:17">
      <c r="A153">
        <v>152</v>
      </c>
      <c r="B153">
        <v>1</v>
      </c>
      <c r="C153" s="32" t="s">
        <v>160</v>
      </c>
      <c r="E153" t="s">
        <v>15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32">
        <v>126</v>
      </c>
    </row>
    <row r="154" spans="1:17">
      <c r="A154">
        <v>153</v>
      </c>
      <c r="B154">
        <v>1</v>
      </c>
      <c r="C154" s="32" t="s">
        <v>161</v>
      </c>
      <c r="E154" t="s">
        <v>15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32">
        <v>127</v>
      </c>
    </row>
    <row r="155" spans="1:17">
      <c r="A155">
        <v>154</v>
      </c>
      <c r="B155">
        <v>1</v>
      </c>
      <c r="C155" s="32" t="s">
        <v>162</v>
      </c>
      <c r="E155" t="s">
        <v>15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32">
        <v>128</v>
      </c>
    </row>
    <row r="156" spans="1:17">
      <c r="A156">
        <v>155</v>
      </c>
      <c r="B156">
        <v>1</v>
      </c>
      <c r="C156" s="32" t="s">
        <v>163</v>
      </c>
      <c r="E156" t="s">
        <v>15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32">
        <v>129</v>
      </c>
    </row>
    <row r="157" spans="1:17">
      <c r="A157">
        <v>156</v>
      </c>
      <c r="B157">
        <v>1</v>
      </c>
      <c r="C157" s="32" t="s">
        <v>164</v>
      </c>
      <c r="E157" t="s">
        <v>15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32">
        <v>130</v>
      </c>
    </row>
    <row r="158" spans="1:17">
      <c r="A158">
        <v>157</v>
      </c>
      <c r="B158">
        <v>1</v>
      </c>
      <c r="C158" s="32" t="s">
        <v>165</v>
      </c>
      <c r="E158" t="s">
        <v>15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32">
        <v>131</v>
      </c>
    </row>
    <row r="159" spans="1:17">
      <c r="A159">
        <v>158</v>
      </c>
      <c r="B159">
        <v>1</v>
      </c>
      <c r="C159" s="32" t="s">
        <v>166</v>
      </c>
      <c r="E159" t="s">
        <v>15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32">
        <v>132</v>
      </c>
    </row>
    <row r="160" spans="1:17">
      <c r="A160">
        <v>159</v>
      </c>
      <c r="B160">
        <v>1</v>
      </c>
      <c r="C160" s="32" t="s">
        <v>167</v>
      </c>
      <c r="E160" t="s">
        <v>15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32">
        <v>133</v>
      </c>
    </row>
    <row r="161" spans="1:17">
      <c r="A161">
        <v>160</v>
      </c>
      <c r="B161">
        <v>1</v>
      </c>
      <c r="C161" s="32" t="s">
        <v>168</v>
      </c>
      <c r="E161" t="s">
        <v>15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32">
        <v>134</v>
      </c>
    </row>
    <row r="162" spans="1:17">
      <c r="A162">
        <v>161</v>
      </c>
      <c r="B162">
        <v>1</v>
      </c>
      <c r="C162" s="32" t="s">
        <v>169</v>
      </c>
      <c r="E162" t="s">
        <v>15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32">
        <v>135</v>
      </c>
    </row>
    <row r="163" spans="1:17">
      <c r="A163">
        <v>162</v>
      </c>
      <c r="B163">
        <v>1</v>
      </c>
      <c r="C163" s="32" t="s">
        <v>170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32">
        <v>136</v>
      </c>
    </row>
    <row r="164" spans="1:17">
      <c r="A164">
        <v>163</v>
      </c>
      <c r="B164">
        <v>1</v>
      </c>
      <c r="C164" s="32" t="s">
        <v>171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32">
        <v>137</v>
      </c>
    </row>
    <row r="165" spans="1:17">
      <c r="A165">
        <v>164</v>
      </c>
      <c r="B165">
        <v>1</v>
      </c>
      <c r="C165" s="32" t="s">
        <v>172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32">
        <v>138</v>
      </c>
    </row>
    <row r="166" spans="1:17">
      <c r="A166">
        <v>165</v>
      </c>
      <c r="B166">
        <v>1</v>
      </c>
      <c r="C166" s="32" t="s">
        <v>173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32">
        <v>139</v>
      </c>
    </row>
    <row r="167" spans="1:17">
      <c r="A167">
        <v>166</v>
      </c>
      <c r="B167">
        <v>1</v>
      </c>
      <c r="C167" s="32" t="s">
        <v>174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32">
        <v>140</v>
      </c>
    </row>
    <row r="168" spans="1:17">
      <c r="A168">
        <v>167</v>
      </c>
      <c r="B168">
        <v>1</v>
      </c>
      <c r="C168" s="32" t="s">
        <v>175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32">
        <v>141</v>
      </c>
    </row>
    <row r="169" spans="1:17">
      <c r="A169">
        <v>168</v>
      </c>
      <c r="B169">
        <v>1</v>
      </c>
      <c r="C169" s="32" t="s">
        <v>176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32">
        <v>142</v>
      </c>
    </row>
    <row r="170" spans="1:17">
      <c r="A170">
        <v>169</v>
      </c>
      <c r="B170">
        <v>1</v>
      </c>
      <c r="C170" s="32" t="s">
        <v>177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32">
        <v>143</v>
      </c>
    </row>
    <row r="171" spans="1:17">
      <c r="A171">
        <v>170</v>
      </c>
      <c r="B171">
        <v>1</v>
      </c>
      <c r="C171" s="32" t="s">
        <v>178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32">
        <v>144</v>
      </c>
    </row>
    <row r="172" spans="1:17">
      <c r="A172">
        <v>171</v>
      </c>
      <c r="B172">
        <v>1</v>
      </c>
      <c r="C172" s="32" t="s">
        <v>179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32">
        <v>145</v>
      </c>
    </row>
    <row r="173" spans="1:17">
      <c r="A173">
        <v>172</v>
      </c>
      <c r="B173">
        <v>1</v>
      </c>
      <c r="C173" s="32" t="s">
        <v>180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32">
        <v>146</v>
      </c>
    </row>
    <row r="174" spans="1:17">
      <c r="A174">
        <v>173</v>
      </c>
      <c r="B174">
        <v>1</v>
      </c>
      <c r="C174" s="32" t="s">
        <v>181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32">
        <v>147</v>
      </c>
    </row>
    <row r="175" spans="1:17">
      <c r="A175">
        <v>174</v>
      </c>
      <c r="B175">
        <v>1</v>
      </c>
      <c r="C175" s="32" t="s">
        <v>182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32">
        <v>148</v>
      </c>
    </row>
    <row r="176" spans="1:17">
      <c r="A176">
        <v>175</v>
      </c>
      <c r="B176">
        <v>1</v>
      </c>
      <c r="C176" s="32" t="s">
        <v>183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32">
        <v>149</v>
      </c>
    </row>
    <row r="177" spans="1:17">
      <c r="A177">
        <v>176</v>
      </c>
      <c r="B177">
        <v>1</v>
      </c>
      <c r="C177" s="32" t="s">
        <v>15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32">
        <v>150</v>
      </c>
    </row>
    <row r="178" spans="1:17">
      <c r="A178">
        <v>177</v>
      </c>
      <c r="B178">
        <v>1</v>
      </c>
      <c r="C178" s="32" t="s">
        <v>184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32">
        <v>151</v>
      </c>
    </row>
    <row r="179" spans="1:17">
      <c r="A179">
        <v>178</v>
      </c>
      <c r="B179">
        <v>1</v>
      </c>
      <c r="C179" s="32" t="s">
        <v>185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32">
        <v>152</v>
      </c>
    </row>
    <row r="180" spans="1:17">
      <c r="A180">
        <v>179</v>
      </c>
      <c r="B180">
        <v>1</v>
      </c>
      <c r="C180" s="32" t="s">
        <v>186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32">
        <v>153</v>
      </c>
    </row>
    <row r="181" spans="1:17">
      <c r="A181">
        <v>180</v>
      </c>
      <c r="B181">
        <v>1</v>
      </c>
      <c r="C181" s="32" t="s">
        <v>187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32">
        <v>154</v>
      </c>
    </row>
    <row r="182" spans="1:17">
      <c r="A182">
        <v>181</v>
      </c>
      <c r="B182">
        <v>1</v>
      </c>
      <c r="C182" s="32" t="s">
        <v>188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32">
        <v>155</v>
      </c>
    </row>
    <row r="183" spans="1:17">
      <c r="A183">
        <v>182</v>
      </c>
      <c r="B183">
        <v>1</v>
      </c>
      <c r="C183" s="32" t="s">
        <v>189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32">
        <v>156</v>
      </c>
    </row>
    <row r="184" s="10" customFormat="1" spans="1:17">
      <c r="A184" s="10">
        <v>183</v>
      </c>
      <c r="B184" s="10">
        <v>1</v>
      </c>
      <c r="C184" s="35" t="s">
        <v>190</v>
      </c>
      <c r="H184" s="10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 s="10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5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35">
        <v>157</v>
      </c>
    </row>
    <row r="185" s="10" customFormat="1" spans="1:17">
      <c r="A185" s="10">
        <v>184</v>
      </c>
      <c r="B185" s="10">
        <v>1</v>
      </c>
      <c r="C185" s="35" t="s">
        <v>191</v>
      </c>
      <c r="H185" s="10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 s="10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5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35">
        <v>158</v>
      </c>
    </row>
    <row r="186" s="10" customFormat="1" spans="1:17">
      <c r="A186" s="10">
        <v>185</v>
      </c>
      <c r="B186" s="10">
        <v>1</v>
      </c>
      <c r="C186" s="35" t="s">
        <v>192</v>
      </c>
      <c r="H186" s="10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 s="10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5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35">
        <v>159</v>
      </c>
    </row>
    <row r="187" s="10" customFormat="1" spans="1:17">
      <c r="A187" s="10">
        <v>186</v>
      </c>
      <c r="B187" s="10">
        <v>1</v>
      </c>
      <c r="C187" s="35" t="s">
        <v>193</v>
      </c>
      <c r="H187" s="10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 s="10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5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35">
        <v>160</v>
      </c>
    </row>
    <row r="188" s="10" customFormat="1" spans="1:17">
      <c r="A188" s="10">
        <v>187</v>
      </c>
      <c r="B188" s="10">
        <v>1</v>
      </c>
      <c r="C188" s="35" t="s">
        <v>194</v>
      </c>
      <c r="H188" s="10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 s="10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5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35">
        <v>161</v>
      </c>
    </row>
    <row r="189" s="10" customFormat="1" spans="1:17">
      <c r="A189" s="10">
        <v>188</v>
      </c>
      <c r="B189" s="10">
        <v>1</v>
      </c>
      <c r="C189" s="35" t="s">
        <v>195</v>
      </c>
      <c r="H189" s="10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 s="10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5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35">
        <v>162</v>
      </c>
    </row>
    <row r="190" s="10" customFormat="1" spans="1:17">
      <c r="A190" s="10">
        <v>189</v>
      </c>
      <c r="B190" s="10">
        <v>1</v>
      </c>
      <c r="C190" s="35" t="s">
        <v>196</v>
      </c>
      <c r="H190" s="10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 s="10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5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35">
        <v>163</v>
      </c>
    </row>
    <row r="191" s="10" customFormat="1" spans="1:17">
      <c r="A191" s="10">
        <v>190</v>
      </c>
      <c r="B191" s="10">
        <v>1</v>
      </c>
      <c r="C191" s="35" t="s">
        <v>197</v>
      </c>
      <c r="H191" s="10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 s="10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5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35">
        <v>164</v>
      </c>
    </row>
    <row r="192" s="10" customFormat="1" spans="1:17">
      <c r="A192" s="10">
        <v>191</v>
      </c>
      <c r="B192" s="10">
        <v>1</v>
      </c>
      <c r="C192" s="35" t="s">
        <v>198</v>
      </c>
      <c r="H192" s="10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 s="10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5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35">
        <v>165</v>
      </c>
    </row>
    <row r="193" s="10" customFormat="1" spans="1:17">
      <c r="A193" s="10">
        <v>192</v>
      </c>
      <c r="B193" s="10">
        <v>1</v>
      </c>
      <c r="C193" s="35" t="s">
        <v>199</v>
      </c>
      <c r="H193" s="10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 s="10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5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35">
        <v>166</v>
      </c>
    </row>
    <row r="194" s="10" customFormat="1" spans="1:17">
      <c r="A194" s="10">
        <v>193</v>
      </c>
      <c r="B194" s="10">
        <v>1</v>
      </c>
      <c r="C194" s="35" t="s">
        <v>200</v>
      </c>
      <c r="H194" s="10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30</v>
      </c>
      <c r="I194" s="10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30</v>
      </c>
      <c r="J194" s="5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Q194" s="35">
        <v>167</v>
      </c>
    </row>
    <row r="195" s="10" customFormat="1" spans="1:17">
      <c r="A195" s="10">
        <v>194</v>
      </c>
      <c r="B195" s="10">
        <v>1</v>
      </c>
      <c r="C195" s="35" t="s">
        <v>201</v>
      </c>
      <c r="H195" s="10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40</v>
      </c>
      <c r="I195" s="10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40</v>
      </c>
      <c r="J195" s="5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Q195" s="35">
        <v>168</v>
      </c>
    </row>
    <row r="196" s="10" customFormat="1" spans="1:17">
      <c r="A196" s="10">
        <v>195</v>
      </c>
      <c r="B196" s="10">
        <v>1</v>
      </c>
      <c r="C196" s="35" t="s">
        <v>202</v>
      </c>
      <c r="H196" s="10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 s="10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 s="5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Q196" s="35">
        <v>169</v>
      </c>
    </row>
    <row r="197" s="10" customFormat="1" spans="1:17">
      <c r="A197" s="10">
        <v>196</v>
      </c>
      <c r="B197" s="10">
        <v>1</v>
      </c>
      <c r="C197" s="35" t="s">
        <v>203</v>
      </c>
      <c r="H197" s="10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 s="10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 s="5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Q197" s="35">
        <v>170</v>
      </c>
    </row>
    <row r="198" s="10" customFormat="1" spans="1:17">
      <c r="A198" s="10">
        <v>197</v>
      </c>
      <c r="B198" s="10">
        <v>1</v>
      </c>
      <c r="C198" s="35" t="s">
        <v>204</v>
      </c>
      <c r="H198" s="10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 s="10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 s="5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Q198" s="35">
        <v>171</v>
      </c>
    </row>
    <row r="199" s="10" customFormat="1" spans="1:17">
      <c r="A199" s="10">
        <v>198</v>
      </c>
      <c r="B199" s="10">
        <v>1</v>
      </c>
      <c r="C199" s="35" t="s">
        <v>205</v>
      </c>
      <c r="H199" s="10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 s="10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 s="5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Q199" s="35">
        <v>172</v>
      </c>
    </row>
    <row r="200" s="10" customFormat="1" spans="1:17">
      <c r="A200" s="10">
        <v>199</v>
      </c>
      <c r="B200" s="10">
        <v>1</v>
      </c>
      <c r="C200" s="35" t="s">
        <v>206</v>
      </c>
      <c r="H200" s="10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 s="10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 s="5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Q200" s="35">
        <v>173</v>
      </c>
    </row>
    <row r="201" s="10" customFormat="1" spans="1:17">
      <c r="A201" s="10">
        <v>200</v>
      </c>
      <c r="B201" s="10">
        <v>1</v>
      </c>
      <c r="C201" s="35" t="s">
        <v>207</v>
      </c>
      <c r="H201" s="10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 s="10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 s="5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Q201" s="35">
        <v>174</v>
      </c>
    </row>
    <row r="202" spans="1:17">
      <c r="A202" s="13">
        <v>201</v>
      </c>
      <c r="B202" s="13">
        <v>1</v>
      </c>
      <c r="C202" s="36" t="s">
        <v>208</v>
      </c>
      <c r="D202" s="13"/>
      <c r="E202" s="13"/>
      <c r="F202" s="13"/>
      <c r="G202" s="13"/>
      <c r="H202" s="13">
        <f>SUM(_xlfn.IFNA(LOOKUP(Q202,use_fish!A:A,use_fish!E:E),0),_xlfn.IFNA(LOOKUP(R202,use_fish!A:A,use_fish!E:E),0),_xlfn.IFNA(LOOKUP(S202,use_fish!A:A,use_fish!E:E),0),_xlfn.IFNA(LOOKUP(T202,use_fish!A:A,use_fish!E:E),0),_xlfn.IFNA(LOOKUP(U202,use_fish!A:A,use_fish!E:E),0),_xlfn.IFNA(LOOKUP(V202,use_fish!A:A,use_fish!E:E),0),_xlfn.IFNA(LOOKUP(W202,use_fish!A:A,use_fish!E:E),0),)</f>
        <v>30</v>
      </c>
      <c r="I202" s="13">
        <f>SUM(_xlfn.IFNA(LOOKUP(Q202,use_fish!A:A,use_fish!I:I),0),_xlfn.IFNA(LOOKUP(R202,use_fish!A:A,use_fish!I:I),0),_xlfn.IFNA(LOOKUP(S202,use_fish!A:A,use_fish!I:I),0),_xlfn.IFNA(LOOKUP(T202,use_fish!A:A,use_fish!I:I),0),_xlfn.IFNA(LOOKUP(U202,use_fish!A:A,use_fish!I:I),0),_xlfn.IFNA(LOOKUP(V202,use_fish!A:A,use_fish!I:I),0),_xlfn.IFNA(LOOKUP(W202,use_fish!A:A,use_fish!I:I),0),)</f>
        <v>30</v>
      </c>
      <c r="J202" s="8">
        <f>SUM(_xlfn.IFNA(LOOKUP(Q202,use_fish!A:A,use_fish!K:K),0),_xlfn.IFNA(LOOKUP(R202,use_fish!A:A,use_fish!K:K),0),_xlfn.IFNA(LOOKUP(S202,use_fish!A:A,use_fish!K:K),0),_xlfn.IFNA(LOOKUP(T202,use_fish!A:A,use_fish!K:K),0),_xlfn.IFNA(LOOKUP(U202,use_fish!A:A,use_fish!K:K),0),_xlfn.IFNA(LOOKUP(V202,use_fish!A:A,use_fish!K:K),0),_xlfn.IFNA(LOOKUP(W202,use_fish!A:A,use_fish!K:K),0),)</f>
        <v>0</v>
      </c>
      <c r="K202" s="13"/>
      <c r="L202" s="13"/>
      <c r="M202" s="13"/>
      <c r="N202" s="13"/>
      <c r="O202" s="13"/>
      <c r="P202" s="13"/>
      <c r="Q202" s="36">
        <v>175</v>
      </c>
    </row>
    <row r="203" spans="1:17">
      <c r="A203" s="13">
        <v>202</v>
      </c>
      <c r="B203" s="13">
        <v>1</v>
      </c>
      <c r="C203" s="36" t="s">
        <v>209</v>
      </c>
      <c r="D203" s="13"/>
      <c r="E203" s="13"/>
      <c r="F203" s="13"/>
      <c r="G203" s="13"/>
      <c r="H203" s="13">
        <f>SUM(_xlfn.IFNA(LOOKUP(Q203,use_fish!A:A,use_fish!E:E),0),_xlfn.IFNA(LOOKUP(R203,use_fish!A:A,use_fish!E:E),0),_xlfn.IFNA(LOOKUP(S203,use_fish!A:A,use_fish!E:E),0),_xlfn.IFNA(LOOKUP(T203,use_fish!A:A,use_fish!E:E),0),_xlfn.IFNA(LOOKUP(U203,use_fish!A:A,use_fish!E:E),0),_xlfn.IFNA(LOOKUP(V203,use_fish!A:A,use_fish!E:E),0),_xlfn.IFNA(LOOKUP(W203,use_fish!A:A,use_fish!E:E),0),)</f>
        <v>40</v>
      </c>
      <c r="I203" s="13">
        <f>SUM(_xlfn.IFNA(LOOKUP(Q203,use_fish!A:A,use_fish!I:I),0),_xlfn.IFNA(LOOKUP(R203,use_fish!A:A,use_fish!I:I),0),_xlfn.IFNA(LOOKUP(S203,use_fish!A:A,use_fish!I:I),0),_xlfn.IFNA(LOOKUP(T203,use_fish!A:A,use_fish!I:I),0),_xlfn.IFNA(LOOKUP(U203,use_fish!A:A,use_fish!I:I),0),_xlfn.IFNA(LOOKUP(V203,use_fish!A:A,use_fish!I:I),0),_xlfn.IFNA(LOOKUP(W203,use_fish!A:A,use_fish!I:I),0),)</f>
        <v>40</v>
      </c>
      <c r="J203" s="8">
        <f>SUM(_xlfn.IFNA(LOOKUP(Q203,use_fish!A:A,use_fish!K:K),0),_xlfn.IFNA(LOOKUP(R203,use_fish!A:A,use_fish!K:K),0),_xlfn.IFNA(LOOKUP(S203,use_fish!A:A,use_fish!K:K),0),_xlfn.IFNA(LOOKUP(T203,use_fish!A:A,use_fish!K:K),0),_xlfn.IFNA(LOOKUP(U203,use_fish!A:A,use_fish!K:K),0),_xlfn.IFNA(LOOKUP(V203,use_fish!A:A,use_fish!K:K),0),_xlfn.IFNA(LOOKUP(W203,use_fish!A:A,use_fish!K:K),0),)</f>
        <v>0</v>
      </c>
      <c r="K203" s="13"/>
      <c r="L203" s="13"/>
      <c r="M203" s="13"/>
      <c r="N203" s="13"/>
      <c r="O203" s="13"/>
      <c r="P203" s="13"/>
      <c r="Q203" s="36">
        <v>176</v>
      </c>
    </row>
    <row r="204" spans="1:17">
      <c r="A204" s="13">
        <v>203</v>
      </c>
      <c r="B204" s="13">
        <v>1</v>
      </c>
      <c r="C204" s="36" t="s">
        <v>210</v>
      </c>
      <c r="D204" s="13"/>
      <c r="E204" s="13"/>
      <c r="F204" s="13"/>
      <c r="G204" s="13"/>
      <c r="H204" s="13">
        <f>SUM(_xlfn.IFNA(LOOKUP(Q204,use_fish!A:A,use_fish!E:E),0),_xlfn.IFNA(LOOKUP(R204,use_fish!A:A,use_fish!E:E),0),_xlfn.IFNA(LOOKUP(S204,use_fish!A:A,use_fish!E:E),0),_xlfn.IFNA(LOOKUP(T204,use_fish!A:A,use_fish!E:E),0),_xlfn.IFNA(LOOKUP(U204,use_fish!A:A,use_fish!E:E),0),_xlfn.IFNA(LOOKUP(V204,use_fish!A:A,use_fish!E:E),0),_xlfn.IFNA(LOOKUP(W204,use_fish!A:A,use_fish!E:E),0),)</f>
        <v>50</v>
      </c>
      <c r="I204" s="13">
        <f>SUM(_xlfn.IFNA(LOOKUP(Q204,use_fish!A:A,use_fish!I:I),0),_xlfn.IFNA(LOOKUP(R204,use_fish!A:A,use_fish!I:I),0),_xlfn.IFNA(LOOKUP(S204,use_fish!A:A,use_fish!I:I),0),_xlfn.IFNA(LOOKUP(T204,use_fish!A:A,use_fish!I:I),0),_xlfn.IFNA(LOOKUP(U204,use_fish!A:A,use_fish!I:I),0),_xlfn.IFNA(LOOKUP(V204,use_fish!A:A,use_fish!I:I),0),_xlfn.IFNA(LOOKUP(W204,use_fish!A:A,use_fish!I:I),0),)</f>
        <v>50</v>
      </c>
      <c r="J204" s="8">
        <f>SUM(_xlfn.IFNA(LOOKUP(Q204,use_fish!A:A,use_fish!K:K),0),_xlfn.IFNA(LOOKUP(R204,use_fish!A:A,use_fish!K:K),0),_xlfn.IFNA(LOOKUP(S204,use_fish!A:A,use_fish!K:K),0),_xlfn.IFNA(LOOKUP(T204,use_fish!A:A,use_fish!K:K),0),_xlfn.IFNA(LOOKUP(U204,use_fish!A:A,use_fish!K:K),0),_xlfn.IFNA(LOOKUP(V204,use_fish!A:A,use_fish!K:K),0),_xlfn.IFNA(LOOKUP(W204,use_fish!A:A,use_fish!K:K),0),)</f>
        <v>0</v>
      </c>
      <c r="K204" s="13"/>
      <c r="L204" s="13"/>
      <c r="M204" s="13"/>
      <c r="N204" s="13"/>
      <c r="O204" s="13"/>
      <c r="P204" s="13"/>
      <c r="Q204" s="36">
        <v>177</v>
      </c>
    </row>
    <row r="205" spans="1:17">
      <c r="A205" s="13">
        <v>204</v>
      </c>
      <c r="B205" s="13">
        <v>1</v>
      </c>
      <c r="C205" s="36" t="s">
        <v>211</v>
      </c>
      <c r="D205" s="13"/>
      <c r="E205" s="13"/>
      <c r="F205" s="13"/>
      <c r="G205" s="13"/>
      <c r="H205" s="13">
        <f>SUM(_xlfn.IFNA(LOOKUP(Q205,use_fish!A:A,use_fish!E:E),0),_xlfn.IFNA(LOOKUP(R205,use_fish!A:A,use_fish!E:E),0),_xlfn.IFNA(LOOKUP(S205,use_fish!A:A,use_fish!E:E),0),_xlfn.IFNA(LOOKUP(T205,use_fish!A:A,use_fish!E:E),0),_xlfn.IFNA(LOOKUP(U205,use_fish!A:A,use_fish!E:E),0),_xlfn.IFNA(LOOKUP(V205,use_fish!A:A,use_fish!E:E),0),_xlfn.IFNA(LOOKUP(W205,use_fish!A:A,use_fish!E:E),0),)</f>
        <v>60</v>
      </c>
      <c r="I205" s="13">
        <f>SUM(_xlfn.IFNA(LOOKUP(Q205,use_fish!A:A,use_fish!I:I),0),_xlfn.IFNA(LOOKUP(R205,use_fish!A:A,use_fish!I:I),0),_xlfn.IFNA(LOOKUP(S205,use_fish!A:A,use_fish!I:I),0),_xlfn.IFNA(LOOKUP(T205,use_fish!A:A,use_fish!I:I),0),_xlfn.IFNA(LOOKUP(U205,use_fish!A:A,use_fish!I:I),0),_xlfn.IFNA(LOOKUP(V205,use_fish!A:A,use_fish!I:I),0),_xlfn.IFNA(LOOKUP(W205,use_fish!A:A,use_fish!I:I),0),)</f>
        <v>60</v>
      </c>
      <c r="J205" s="8">
        <f>SUM(_xlfn.IFNA(LOOKUP(Q205,use_fish!A:A,use_fish!K:K),0),_xlfn.IFNA(LOOKUP(R205,use_fish!A:A,use_fish!K:K),0),_xlfn.IFNA(LOOKUP(S205,use_fish!A:A,use_fish!K:K),0),_xlfn.IFNA(LOOKUP(T205,use_fish!A:A,use_fish!K:K),0),_xlfn.IFNA(LOOKUP(U205,use_fish!A:A,use_fish!K:K),0),_xlfn.IFNA(LOOKUP(V205,use_fish!A:A,use_fish!K:K),0),_xlfn.IFNA(LOOKUP(W205,use_fish!A:A,use_fish!K:K),0),)</f>
        <v>0</v>
      </c>
      <c r="K205" s="13"/>
      <c r="L205" s="13"/>
      <c r="M205" s="13"/>
      <c r="N205" s="13"/>
      <c r="O205" s="13"/>
      <c r="P205" s="13"/>
      <c r="Q205" s="36">
        <v>178</v>
      </c>
    </row>
    <row r="206" spans="1:17">
      <c r="A206" s="13">
        <v>205</v>
      </c>
      <c r="B206" s="13">
        <v>1</v>
      </c>
      <c r="C206" s="36" t="s">
        <v>212</v>
      </c>
      <c r="D206" s="13"/>
      <c r="E206" s="13"/>
      <c r="F206" s="13"/>
      <c r="G206" s="13"/>
      <c r="H206" s="13">
        <f>SUM(_xlfn.IFNA(LOOKUP(Q206,use_fish!A:A,use_fish!E:E),0),_xlfn.IFNA(LOOKUP(R206,use_fish!A:A,use_fish!E:E),0),_xlfn.IFNA(LOOKUP(S206,use_fish!A:A,use_fish!E:E),0),_xlfn.IFNA(LOOKUP(T206,use_fish!A:A,use_fish!E:E),0),_xlfn.IFNA(LOOKUP(U206,use_fish!A:A,use_fish!E:E),0),_xlfn.IFNA(LOOKUP(V206,use_fish!A:A,use_fish!E:E),0),_xlfn.IFNA(LOOKUP(W206,use_fish!A:A,use_fish!E:E),0),)</f>
        <v>70</v>
      </c>
      <c r="I206" s="13">
        <f>SUM(_xlfn.IFNA(LOOKUP(Q206,use_fish!A:A,use_fish!I:I),0),_xlfn.IFNA(LOOKUP(R206,use_fish!A:A,use_fish!I:I),0),_xlfn.IFNA(LOOKUP(S206,use_fish!A:A,use_fish!I:I),0),_xlfn.IFNA(LOOKUP(T206,use_fish!A:A,use_fish!I:I),0),_xlfn.IFNA(LOOKUP(U206,use_fish!A:A,use_fish!I:I),0),_xlfn.IFNA(LOOKUP(V206,use_fish!A:A,use_fish!I:I),0),_xlfn.IFNA(LOOKUP(W206,use_fish!A:A,use_fish!I:I),0),)</f>
        <v>70</v>
      </c>
      <c r="J206" s="8">
        <f>SUM(_xlfn.IFNA(LOOKUP(Q206,use_fish!A:A,use_fish!K:K),0),_xlfn.IFNA(LOOKUP(R206,use_fish!A:A,use_fish!K:K),0),_xlfn.IFNA(LOOKUP(S206,use_fish!A:A,use_fish!K:K),0),_xlfn.IFNA(LOOKUP(T206,use_fish!A:A,use_fish!K:K),0),_xlfn.IFNA(LOOKUP(U206,use_fish!A:A,use_fish!K:K),0),_xlfn.IFNA(LOOKUP(V206,use_fish!A:A,use_fish!K:K),0),_xlfn.IFNA(LOOKUP(W206,use_fish!A:A,use_fish!K:K),0),)</f>
        <v>0</v>
      </c>
      <c r="K206" s="13"/>
      <c r="L206" s="13"/>
      <c r="M206" s="13"/>
      <c r="N206" s="13"/>
      <c r="O206" s="13"/>
      <c r="P206" s="13"/>
      <c r="Q206" s="36">
        <v>179</v>
      </c>
    </row>
    <row r="207" spans="1:17">
      <c r="A207" s="13">
        <v>206</v>
      </c>
      <c r="B207" s="13">
        <v>1</v>
      </c>
      <c r="C207" s="36" t="s">
        <v>213</v>
      </c>
      <c r="D207" s="13"/>
      <c r="E207" s="13"/>
      <c r="F207" s="13"/>
      <c r="G207" s="13"/>
      <c r="H207" s="13">
        <f>SUM(_xlfn.IFNA(LOOKUP(Q207,use_fish!A:A,use_fish!E:E),0),_xlfn.IFNA(LOOKUP(R207,use_fish!A:A,use_fish!E:E),0),_xlfn.IFNA(LOOKUP(S207,use_fish!A:A,use_fish!E:E),0),_xlfn.IFNA(LOOKUP(T207,use_fish!A:A,use_fish!E:E),0),_xlfn.IFNA(LOOKUP(U207,use_fish!A:A,use_fish!E:E),0),_xlfn.IFNA(LOOKUP(V207,use_fish!A:A,use_fish!E:E),0),_xlfn.IFNA(LOOKUP(W207,use_fish!A:A,use_fish!E:E),0),)</f>
        <v>250</v>
      </c>
      <c r="I207" s="13">
        <f>SUM(_xlfn.IFNA(LOOKUP(Q207,use_fish!A:A,use_fish!I:I),0),_xlfn.IFNA(LOOKUP(R207,use_fish!A:A,use_fish!I:I),0),_xlfn.IFNA(LOOKUP(S207,use_fish!A:A,use_fish!I:I),0),_xlfn.IFNA(LOOKUP(T207,use_fish!A:A,use_fish!I:I),0),_xlfn.IFNA(LOOKUP(U207,use_fish!A:A,use_fish!I:I),0),_xlfn.IFNA(LOOKUP(V207,use_fish!A:A,use_fish!I:I),0),_xlfn.IFNA(LOOKUP(W207,use_fish!A:A,use_fish!I:I),0),)</f>
        <v>250</v>
      </c>
      <c r="J207" s="8">
        <f>SUM(_xlfn.IFNA(LOOKUP(Q207,use_fish!A:A,use_fish!K:K),0),_xlfn.IFNA(LOOKUP(R207,use_fish!A:A,use_fish!K:K),0),_xlfn.IFNA(LOOKUP(S207,use_fish!A:A,use_fish!K:K),0),_xlfn.IFNA(LOOKUP(T207,use_fish!A:A,use_fish!K:K),0),_xlfn.IFNA(LOOKUP(U207,use_fish!A:A,use_fish!K:K),0),_xlfn.IFNA(LOOKUP(V207,use_fish!A:A,use_fish!K:K),0),_xlfn.IFNA(LOOKUP(W207,use_fish!A:A,use_fish!K:K),0),)</f>
        <v>0</v>
      </c>
      <c r="K207" s="13"/>
      <c r="L207" s="13"/>
      <c r="M207" s="13"/>
      <c r="N207" s="13"/>
      <c r="O207" s="13"/>
      <c r="P207" s="13"/>
      <c r="Q207" s="36">
        <v>180</v>
      </c>
    </row>
    <row r="208" spans="1:17">
      <c r="A208" s="13">
        <v>207</v>
      </c>
      <c r="B208" s="13">
        <v>1</v>
      </c>
      <c r="C208" s="36" t="s">
        <v>214</v>
      </c>
      <c r="D208" s="13"/>
      <c r="E208" s="13"/>
      <c r="F208" s="13"/>
      <c r="G208" s="13"/>
      <c r="H208" s="13">
        <f>SUM(_xlfn.IFNA(LOOKUP(Q208,use_fish!A:A,use_fish!E:E),0),_xlfn.IFNA(LOOKUP(R208,use_fish!A:A,use_fish!E:E),0),_xlfn.IFNA(LOOKUP(S208,use_fish!A:A,use_fish!E:E),0),_xlfn.IFNA(LOOKUP(T208,use_fish!A:A,use_fish!E:E),0),_xlfn.IFNA(LOOKUP(U208,use_fish!A:A,use_fish!E:E),0),_xlfn.IFNA(LOOKUP(V208,use_fish!A:A,use_fish!E:E),0),_xlfn.IFNA(LOOKUP(W208,use_fish!A:A,use_fish!E:E),0),)</f>
        <v>350</v>
      </c>
      <c r="I208" s="13">
        <f>SUM(_xlfn.IFNA(LOOKUP(Q208,use_fish!A:A,use_fish!I:I),0),_xlfn.IFNA(LOOKUP(R208,use_fish!A:A,use_fish!I:I),0),_xlfn.IFNA(LOOKUP(S208,use_fish!A:A,use_fish!I:I),0),_xlfn.IFNA(LOOKUP(T208,use_fish!A:A,use_fish!I:I),0),_xlfn.IFNA(LOOKUP(U208,use_fish!A:A,use_fish!I:I),0),_xlfn.IFNA(LOOKUP(V208,use_fish!A:A,use_fish!I:I),0),_xlfn.IFNA(LOOKUP(W208,use_fish!A:A,use_fish!I:I),0),)</f>
        <v>350</v>
      </c>
      <c r="J208" s="8">
        <f>SUM(_xlfn.IFNA(LOOKUP(Q208,use_fish!A:A,use_fish!K:K),0),_xlfn.IFNA(LOOKUP(R208,use_fish!A:A,use_fish!K:K),0),_xlfn.IFNA(LOOKUP(S208,use_fish!A:A,use_fish!K:K),0),_xlfn.IFNA(LOOKUP(T208,use_fish!A:A,use_fish!K:K),0),_xlfn.IFNA(LOOKUP(U208,use_fish!A:A,use_fish!K:K),0),_xlfn.IFNA(LOOKUP(V208,use_fish!A:A,use_fish!K:K),0),_xlfn.IFNA(LOOKUP(W208,use_fish!A:A,use_fish!K:K),0),)</f>
        <v>0</v>
      </c>
      <c r="K208" s="13"/>
      <c r="L208" s="13"/>
      <c r="M208" s="13"/>
      <c r="N208" s="13"/>
      <c r="O208" s="13"/>
      <c r="P208" s="13"/>
      <c r="Q208" s="36">
        <v>181</v>
      </c>
    </row>
    <row r="209" spans="1:17">
      <c r="A209" s="13">
        <v>208</v>
      </c>
      <c r="B209" s="13">
        <v>1</v>
      </c>
      <c r="C209" s="36" t="s">
        <v>215</v>
      </c>
      <c r="D209" s="13"/>
      <c r="E209" s="13"/>
      <c r="F209" s="13"/>
      <c r="G209" s="13"/>
      <c r="H209" s="13">
        <f>SUM(_xlfn.IFNA(LOOKUP(Q209,use_fish!A:A,use_fish!E:E),0),_xlfn.IFNA(LOOKUP(R209,use_fish!A:A,use_fish!E:E),0),_xlfn.IFNA(LOOKUP(S209,use_fish!A:A,use_fish!E:E),0),_xlfn.IFNA(LOOKUP(T209,use_fish!A:A,use_fish!E:E),0),_xlfn.IFNA(LOOKUP(U209,use_fish!A:A,use_fish!E:E),0),_xlfn.IFNA(LOOKUP(V209,use_fish!A:A,use_fish!E:E),0),_xlfn.IFNA(LOOKUP(W209,use_fish!A:A,use_fish!E:E),0),)</f>
        <v>450</v>
      </c>
      <c r="I209" s="13">
        <f>SUM(_xlfn.IFNA(LOOKUP(Q209,use_fish!A:A,use_fish!I:I),0),_xlfn.IFNA(LOOKUP(R209,use_fish!A:A,use_fish!I:I),0),_xlfn.IFNA(LOOKUP(S209,use_fish!A:A,use_fish!I:I),0),_xlfn.IFNA(LOOKUP(T209,use_fish!A:A,use_fish!I:I),0),_xlfn.IFNA(LOOKUP(U209,use_fish!A:A,use_fish!I:I),0),_xlfn.IFNA(LOOKUP(V209,use_fish!A:A,use_fish!I:I),0),_xlfn.IFNA(LOOKUP(W209,use_fish!A:A,use_fish!I:I),0),)</f>
        <v>450</v>
      </c>
      <c r="J209" s="8">
        <f>SUM(_xlfn.IFNA(LOOKUP(Q209,use_fish!A:A,use_fish!K:K),0),_xlfn.IFNA(LOOKUP(R209,use_fish!A:A,use_fish!K:K),0),_xlfn.IFNA(LOOKUP(S209,use_fish!A:A,use_fish!K:K),0),_xlfn.IFNA(LOOKUP(T209,use_fish!A:A,use_fish!K:K),0),_xlfn.IFNA(LOOKUP(U209,use_fish!A:A,use_fish!K:K),0),_xlfn.IFNA(LOOKUP(V209,use_fish!A:A,use_fish!K:K),0),_xlfn.IFNA(LOOKUP(W209,use_fish!A:A,use_fish!K:K),0),)</f>
        <v>0</v>
      </c>
      <c r="K209" s="13"/>
      <c r="L209" s="13"/>
      <c r="M209" s="13"/>
      <c r="N209" s="13"/>
      <c r="O209" s="13"/>
      <c r="P209" s="13"/>
      <c r="Q209" s="36">
        <v>182</v>
      </c>
    </row>
    <row r="210" s="10" customFormat="1" spans="1:17">
      <c r="A210" s="15">
        <v>209</v>
      </c>
      <c r="B210" s="15">
        <v>1</v>
      </c>
      <c r="C210" s="37" t="s">
        <v>216</v>
      </c>
      <c r="D210" s="15"/>
      <c r="E210" s="15"/>
      <c r="F210" s="15"/>
      <c r="G210" s="15"/>
      <c r="H210" s="15">
        <f>SUM(_xlfn.IFNA(LOOKUP(Q210,use_fish!A:A,use_fish!E:E),0),_xlfn.IFNA(LOOKUP(R210,use_fish!A:A,use_fish!E:E),0),_xlfn.IFNA(LOOKUP(S210,use_fish!A:A,use_fish!E:E),0),_xlfn.IFNA(LOOKUP(T210,use_fish!A:A,use_fish!E:E),0),_xlfn.IFNA(LOOKUP(U210,use_fish!A:A,use_fish!E:E),0),_xlfn.IFNA(LOOKUP(V210,use_fish!A:A,use_fish!E:E),0),_xlfn.IFNA(LOOKUP(W210,use_fish!A:A,use_fish!E:E),0),)</f>
        <v>30</v>
      </c>
      <c r="I210" s="15">
        <f>SUM(_xlfn.IFNA(LOOKUP(Q210,use_fish!A:A,use_fish!I:I),0),_xlfn.IFNA(LOOKUP(R210,use_fish!A:A,use_fish!I:I),0),_xlfn.IFNA(LOOKUP(S210,use_fish!A:A,use_fish!I:I),0),_xlfn.IFNA(LOOKUP(T210,use_fish!A:A,use_fish!I:I),0),_xlfn.IFNA(LOOKUP(U210,use_fish!A:A,use_fish!I:I),0),_xlfn.IFNA(LOOKUP(V210,use_fish!A:A,use_fish!I:I),0),_xlfn.IFNA(LOOKUP(W210,use_fish!A:A,use_fish!I:I),0),)</f>
        <v>30</v>
      </c>
      <c r="J210" s="26">
        <f>SUM(_xlfn.IFNA(LOOKUP(Q210,use_fish!A:A,use_fish!K:K),0),_xlfn.IFNA(LOOKUP(R210,use_fish!A:A,use_fish!K:K),0),_xlfn.IFNA(LOOKUP(S210,use_fish!A:A,use_fish!K:K),0),_xlfn.IFNA(LOOKUP(T210,use_fish!A:A,use_fish!K:K),0),_xlfn.IFNA(LOOKUP(U210,use_fish!A:A,use_fish!K:K),0),_xlfn.IFNA(LOOKUP(V210,use_fish!A:A,use_fish!K:K),0),_xlfn.IFNA(LOOKUP(W210,use_fish!A:A,use_fish!K:K),0),)</f>
        <v>0</v>
      </c>
      <c r="K210" s="15"/>
      <c r="L210" s="15"/>
      <c r="M210" s="15"/>
      <c r="N210" s="15"/>
      <c r="O210" s="15"/>
      <c r="P210" s="15"/>
      <c r="Q210" s="37">
        <v>183</v>
      </c>
    </row>
    <row r="211" s="10" customFormat="1" spans="1:17">
      <c r="A211" s="15">
        <v>210</v>
      </c>
      <c r="B211" s="15">
        <v>1</v>
      </c>
      <c r="C211" s="37" t="s">
        <v>217</v>
      </c>
      <c r="D211" s="15"/>
      <c r="E211" s="15"/>
      <c r="F211" s="15"/>
      <c r="G211" s="15"/>
      <c r="H211" s="15">
        <f>SUM(_xlfn.IFNA(LOOKUP(Q211,use_fish!A:A,use_fish!E:E),0),_xlfn.IFNA(LOOKUP(R211,use_fish!A:A,use_fish!E:E),0),_xlfn.IFNA(LOOKUP(S211,use_fish!A:A,use_fish!E:E),0),_xlfn.IFNA(LOOKUP(T211,use_fish!A:A,use_fish!E:E),0),_xlfn.IFNA(LOOKUP(U211,use_fish!A:A,use_fish!E:E),0),_xlfn.IFNA(LOOKUP(V211,use_fish!A:A,use_fish!E:E),0),_xlfn.IFNA(LOOKUP(W211,use_fish!A:A,use_fish!E:E),0),)</f>
        <v>40</v>
      </c>
      <c r="I211" s="15">
        <f>SUM(_xlfn.IFNA(LOOKUP(Q211,use_fish!A:A,use_fish!I:I),0),_xlfn.IFNA(LOOKUP(R211,use_fish!A:A,use_fish!I:I),0),_xlfn.IFNA(LOOKUP(S211,use_fish!A:A,use_fish!I:I),0),_xlfn.IFNA(LOOKUP(T211,use_fish!A:A,use_fish!I:I),0),_xlfn.IFNA(LOOKUP(U211,use_fish!A:A,use_fish!I:I),0),_xlfn.IFNA(LOOKUP(V211,use_fish!A:A,use_fish!I:I),0),_xlfn.IFNA(LOOKUP(W211,use_fish!A:A,use_fish!I:I),0),)</f>
        <v>40</v>
      </c>
      <c r="J211" s="26">
        <f>SUM(_xlfn.IFNA(LOOKUP(Q211,use_fish!A:A,use_fish!K:K),0),_xlfn.IFNA(LOOKUP(R211,use_fish!A:A,use_fish!K:K),0),_xlfn.IFNA(LOOKUP(S211,use_fish!A:A,use_fish!K:K),0),_xlfn.IFNA(LOOKUP(T211,use_fish!A:A,use_fish!K:K),0),_xlfn.IFNA(LOOKUP(U211,use_fish!A:A,use_fish!K:K),0),_xlfn.IFNA(LOOKUP(V211,use_fish!A:A,use_fish!K:K),0),_xlfn.IFNA(LOOKUP(W211,use_fish!A:A,use_fish!K:K),0),)</f>
        <v>0</v>
      </c>
      <c r="K211" s="15"/>
      <c r="L211" s="15"/>
      <c r="M211" s="15"/>
      <c r="N211" s="15"/>
      <c r="O211" s="15"/>
      <c r="P211" s="15"/>
      <c r="Q211" s="37">
        <v>184</v>
      </c>
    </row>
    <row r="212" s="10" customFormat="1" spans="1:17">
      <c r="A212" s="15">
        <v>211</v>
      </c>
      <c r="B212" s="15">
        <v>1</v>
      </c>
      <c r="C212" s="37" t="s">
        <v>218</v>
      </c>
      <c r="D212" s="15"/>
      <c r="E212" s="15"/>
      <c r="F212" s="15"/>
      <c r="G212" s="15"/>
      <c r="H212" s="15">
        <f>SUM(_xlfn.IFNA(LOOKUP(Q212,use_fish!A:A,use_fish!E:E),0),_xlfn.IFNA(LOOKUP(R212,use_fish!A:A,use_fish!E:E),0),_xlfn.IFNA(LOOKUP(S212,use_fish!A:A,use_fish!E:E),0),_xlfn.IFNA(LOOKUP(T212,use_fish!A:A,use_fish!E:E),0),_xlfn.IFNA(LOOKUP(U212,use_fish!A:A,use_fish!E:E),0),_xlfn.IFNA(LOOKUP(V212,use_fish!A:A,use_fish!E:E),0),_xlfn.IFNA(LOOKUP(W212,use_fish!A:A,use_fish!E:E),0),)</f>
        <v>50</v>
      </c>
      <c r="I212" s="15">
        <f>SUM(_xlfn.IFNA(LOOKUP(Q212,use_fish!A:A,use_fish!I:I),0),_xlfn.IFNA(LOOKUP(R212,use_fish!A:A,use_fish!I:I),0),_xlfn.IFNA(LOOKUP(S212,use_fish!A:A,use_fish!I:I),0),_xlfn.IFNA(LOOKUP(T212,use_fish!A:A,use_fish!I:I),0),_xlfn.IFNA(LOOKUP(U212,use_fish!A:A,use_fish!I:I),0),_xlfn.IFNA(LOOKUP(V212,use_fish!A:A,use_fish!I:I),0),_xlfn.IFNA(LOOKUP(W212,use_fish!A:A,use_fish!I:I),0),)</f>
        <v>50</v>
      </c>
      <c r="J212" s="26">
        <f>SUM(_xlfn.IFNA(LOOKUP(Q212,use_fish!A:A,use_fish!K:K),0),_xlfn.IFNA(LOOKUP(R212,use_fish!A:A,use_fish!K:K),0),_xlfn.IFNA(LOOKUP(S212,use_fish!A:A,use_fish!K:K),0),_xlfn.IFNA(LOOKUP(T212,use_fish!A:A,use_fish!K:K),0),_xlfn.IFNA(LOOKUP(U212,use_fish!A:A,use_fish!K:K),0),_xlfn.IFNA(LOOKUP(V212,use_fish!A:A,use_fish!K:K),0),_xlfn.IFNA(LOOKUP(W212,use_fish!A:A,use_fish!K:K),0),)</f>
        <v>0</v>
      </c>
      <c r="K212" s="15"/>
      <c r="L212" s="15"/>
      <c r="M212" s="15"/>
      <c r="N212" s="15"/>
      <c r="O212" s="15"/>
      <c r="P212" s="15"/>
      <c r="Q212" s="37">
        <v>185</v>
      </c>
    </row>
    <row r="213" s="10" customFormat="1" spans="1:17">
      <c r="A213" s="15">
        <v>212</v>
      </c>
      <c r="B213" s="15">
        <v>1</v>
      </c>
      <c r="C213" s="37" t="s">
        <v>219</v>
      </c>
      <c r="D213" s="15"/>
      <c r="E213" s="15"/>
      <c r="F213" s="15"/>
      <c r="G213" s="15"/>
      <c r="H213" s="15">
        <f>SUM(_xlfn.IFNA(LOOKUP(Q213,use_fish!A:A,use_fish!E:E),0),_xlfn.IFNA(LOOKUP(R213,use_fish!A:A,use_fish!E:E),0),_xlfn.IFNA(LOOKUP(S213,use_fish!A:A,use_fish!E:E),0),_xlfn.IFNA(LOOKUP(T213,use_fish!A:A,use_fish!E:E),0),_xlfn.IFNA(LOOKUP(U213,use_fish!A:A,use_fish!E:E),0),_xlfn.IFNA(LOOKUP(V213,use_fish!A:A,use_fish!E:E),0),_xlfn.IFNA(LOOKUP(W213,use_fish!A:A,use_fish!E:E),0),)</f>
        <v>60</v>
      </c>
      <c r="I213" s="15">
        <f>SUM(_xlfn.IFNA(LOOKUP(Q213,use_fish!A:A,use_fish!I:I),0),_xlfn.IFNA(LOOKUP(R213,use_fish!A:A,use_fish!I:I),0),_xlfn.IFNA(LOOKUP(S213,use_fish!A:A,use_fish!I:I),0),_xlfn.IFNA(LOOKUP(T213,use_fish!A:A,use_fish!I:I),0),_xlfn.IFNA(LOOKUP(U213,use_fish!A:A,use_fish!I:I),0),_xlfn.IFNA(LOOKUP(V213,use_fish!A:A,use_fish!I:I),0),_xlfn.IFNA(LOOKUP(W213,use_fish!A:A,use_fish!I:I),0),)</f>
        <v>60</v>
      </c>
      <c r="J213" s="26">
        <f>SUM(_xlfn.IFNA(LOOKUP(Q213,use_fish!A:A,use_fish!K:K),0),_xlfn.IFNA(LOOKUP(R213,use_fish!A:A,use_fish!K:K),0),_xlfn.IFNA(LOOKUP(S213,use_fish!A:A,use_fish!K:K),0),_xlfn.IFNA(LOOKUP(T213,use_fish!A:A,use_fish!K:K),0),_xlfn.IFNA(LOOKUP(U213,use_fish!A:A,use_fish!K:K),0),_xlfn.IFNA(LOOKUP(V213,use_fish!A:A,use_fish!K:K),0),_xlfn.IFNA(LOOKUP(W213,use_fish!A:A,use_fish!K:K),0),)</f>
        <v>0</v>
      </c>
      <c r="K213" s="15"/>
      <c r="L213" s="15"/>
      <c r="M213" s="15"/>
      <c r="N213" s="15"/>
      <c r="O213" s="15"/>
      <c r="P213" s="15"/>
      <c r="Q213" s="37">
        <v>186</v>
      </c>
    </row>
    <row r="214" s="10" customFormat="1" spans="1:17">
      <c r="A214" s="15">
        <v>213</v>
      </c>
      <c r="B214" s="15">
        <v>1</v>
      </c>
      <c r="C214" s="37" t="s">
        <v>220</v>
      </c>
      <c r="D214" s="15"/>
      <c r="E214" s="15"/>
      <c r="F214" s="15"/>
      <c r="G214" s="15"/>
      <c r="H214" s="15">
        <f>SUM(_xlfn.IFNA(LOOKUP(Q214,use_fish!A:A,use_fish!E:E),0),_xlfn.IFNA(LOOKUP(R214,use_fish!A:A,use_fish!E:E),0),_xlfn.IFNA(LOOKUP(S214,use_fish!A:A,use_fish!E:E),0),_xlfn.IFNA(LOOKUP(T214,use_fish!A:A,use_fish!E:E),0),_xlfn.IFNA(LOOKUP(U214,use_fish!A:A,use_fish!E:E),0),_xlfn.IFNA(LOOKUP(V214,use_fish!A:A,use_fish!E:E),0),_xlfn.IFNA(LOOKUP(W214,use_fish!A:A,use_fish!E:E),0),)</f>
        <v>70</v>
      </c>
      <c r="I214" s="15">
        <f>SUM(_xlfn.IFNA(LOOKUP(Q214,use_fish!A:A,use_fish!I:I),0),_xlfn.IFNA(LOOKUP(R214,use_fish!A:A,use_fish!I:I),0),_xlfn.IFNA(LOOKUP(S214,use_fish!A:A,use_fish!I:I),0),_xlfn.IFNA(LOOKUP(T214,use_fish!A:A,use_fish!I:I),0),_xlfn.IFNA(LOOKUP(U214,use_fish!A:A,use_fish!I:I),0),_xlfn.IFNA(LOOKUP(V214,use_fish!A:A,use_fish!I:I),0),_xlfn.IFNA(LOOKUP(W214,use_fish!A:A,use_fish!I:I),0),)</f>
        <v>70</v>
      </c>
      <c r="J214" s="26">
        <f>SUM(_xlfn.IFNA(LOOKUP(Q214,use_fish!A:A,use_fish!K:K),0),_xlfn.IFNA(LOOKUP(R214,use_fish!A:A,use_fish!K:K),0),_xlfn.IFNA(LOOKUP(S214,use_fish!A:A,use_fish!K:K),0),_xlfn.IFNA(LOOKUP(T214,use_fish!A:A,use_fish!K:K),0),_xlfn.IFNA(LOOKUP(U214,use_fish!A:A,use_fish!K:K),0),_xlfn.IFNA(LOOKUP(V214,use_fish!A:A,use_fish!K:K),0),_xlfn.IFNA(LOOKUP(W214,use_fish!A:A,use_fish!K:K),0),)</f>
        <v>0</v>
      </c>
      <c r="K214" s="15"/>
      <c r="L214" s="15"/>
      <c r="M214" s="15"/>
      <c r="N214" s="15"/>
      <c r="O214" s="15"/>
      <c r="P214" s="15"/>
      <c r="Q214" s="37">
        <v>187</v>
      </c>
    </row>
    <row r="215" s="10" customFormat="1" spans="1:17">
      <c r="A215" s="15">
        <v>214</v>
      </c>
      <c r="B215" s="15">
        <v>1</v>
      </c>
      <c r="C215" s="37" t="s">
        <v>221</v>
      </c>
      <c r="D215" s="15"/>
      <c r="E215" s="15"/>
      <c r="F215" s="15"/>
      <c r="G215" s="15"/>
      <c r="H215" s="15">
        <f>SUM(_xlfn.IFNA(LOOKUP(Q215,use_fish!A:A,use_fish!E:E),0),_xlfn.IFNA(LOOKUP(R215,use_fish!A:A,use_fish!E:E),0),_xlfn.IFNA(LOOKUP(S215,use_fish!A:A,use_fish!E:E),0),_xlfn.IFNA(LOOKUP(T215,use_fish!A:A,use_fish!E:E),0),_xlfn.IFNA(LOOKUP(U215,use_fish!A:A,use_fish!E:E),0),_xlfn.IFNA(LOOKUP(V215,use_fish!A:A,use_fish!E:E),0),_xlfn.IFNA(LOOKUP(W215,use_fish!A:A,use_fish!E:E),0),)</f>
        <v>250</v>
      </c>
      <c r="I215" s="15">
        <f>SUM(_xlfn.IFNA(LOOKUP(Q215,use_fish!A:A,use_fish!I:I),0),_xlfn.IFNA(LOOKUP(R215,use_fish!A:A,use_fish!I:I),0),_xlfn.IFNA(LOOKUP(S215,use_fish!A:A,use_fish!I:I),0),_xlfn.IFNA(LOOKUP(T215,use_fish!A:A,use_fish!I:I),0),_xlfn.IFNA(LOOKUP(U215,use_fish!A:A,use_fish!I:I),0),_xlfn.IFNA(LOOKUP(V215,use_fish!A:A,use_fish!I:I),0),_xlfn.IFNA(LOOKUP(W215,use_fish!A:A,use_fish!I:I),0),)</f>
        <v>250</v>
      </c>
      <c r="J215" s="26">
        <f>SUM(_xlfn.IFNA(LOOKUP(Q215,use_fish!A:A,use_fish!K:K),0),_xlfn.IFNA(LOOKUP(R215,use_fish!A:A,use_fish!K:K),0),_xlfn.IFNA(LOOKUP(S215,use_fish!A:A,use_fish!K:K),0),_xlfn.IFNA(LOOKUP(T215,use_fish!A:A,use_fish!K:K),0),_xlfn.IFNA(LOOKUP(U215,use_fish!A:A,use_fish!K:K),0),_xlfn.IFNA(LOOKUP(V215,use_fish!A:A,use_fish!K:K),0),_xlfn.IFNA(LOOKUP(W215,use_fish!A:A,use_fish!K:K),0),)</f>
        <v>0</v>
      </c>
      <c r="K215" s="15"/>
      <c r="L215" s="15"/>
      <c r="M215" s="15"/>
      <c r="N215" s="15"/>
      <c r="O215" s="15"/>
      <c r="P215" s="15"/>
      <c r="Q215" s="37">
        <v>188</v>
      </c>
    </row>
    <row r="216" s="10" customFormat="1" spans="1:17">
      <c r="A216" s="15">
        <v>215</v>
      </c>
      <c r="B216" s="15">
        <v>1</v>
      </c>
      <c r="C216" s="37" t="s">
        <v>222</v>
      </c>
      <c r="D216" s="15"/>
      <c r="E216" s="15"/>
      <c r="F216" s="15"/>
      <c r="G216" s="15"/>
      <c r="H216" s="15">
        <f>SUM(_xlfn.IFNA(LOOKUP(Q216,use_fish!A:A,use_fish!E:E),0),_xlfn.IFNA(LOOKUP(R216,use_fish!A:A,use_fish!E:E),0),_xlfn.IFNA(LOOKUP(S216,use_fish!A:A,use_fish!E:E),0),_xlfn.IFNA(LOOKUP(T216,use_fish!A:A,use_fish!E:E),0),_xlfn.IFNA(LOOKUP(U216,use_fish!A:A,use_fish!E:E),0),_xlfn.IFNA(LOOKUP(V216,use_fish!A:A,use_fish!E:E),0),_xlfn.IFNA(LOOKUP(W216,use_fish!A:A,use_fish!E:E),0),)</f>
        <v>350</v>
      </c>
      <c r="I216" s="15">
        <f>SUM(_xlfn.IFNA(LOOKUP(Q216,use_fish!A:A,use_fish!I:I),0),_xlfn.IFNA(LOOKUP(R216,use_fish!A:A,use_fish!I:I),0),_xlfn.IFNA(LOOKUP(S216,use_fish!A:A,use_fish!I:I),0),_xlfn.IFNA(LOOKUP(T216,use_fish!A:A,use_fish!I:I),0),_xlfn.IFNA(LOOKUP(U216,use_fish!A:A,use_fish!I:I),0),_xlfn.IFNA(LOOKUP(V216,use_fish!A:A,use_fish!I:I),0),_xlfn.IFNA(LOOKUP(W216,use_fish!A:A,use_fish!I:I),0),)</f>
        <v>350</v>
      </c>
      <c r="J216" s="26">
        <f>SUM(_xlfn.IFNA(LOOKUP(Q216,use_fish!A:A,use_fish!K:K),0),_xlfn.IFNA(LOOKUP(R216,use_fish!A:A,use_fish!K:K),0),_xlfn.IFNA(LOOKUP(S216,use_fish!A:A,use_fish!K:K),0),_xlfn.IFNA(LOOKUP(T216,use_fish!A:A,use_fish!K:K),0),_xlfn.IFNA(LOOKUP(U216,use_fish!A:A,use_fish!K:K),0),_xlfn.IFNA(LOOKUP(V216,use_fish!A:A,use_fish!K:K),0),_xlfn.IFNA(LOOKUP(W216,use_fish!A:A,use_fish!K:K),0),)</f>
        <v>0</v>
      </c>
      <c r="K216" s="15"/>
      <c r="L216" s="15"/>
      <c r="M216" s="15"/>
      <c r="N216" s="15"/>
      <c r="O216" s="15"/>
      <c r="P216" s="15"/>
      <c r="Q216" s="37">
        <v>189</v>
      </c>
    </row>
    <row r="217" s="10" customFormat="1" spans="1:17">
      <c r="A217" s="15">
        <v>216</v>
      </c>
      <c r="B217" s="15">
        <v>1</v>
      </c>
      <c r="C217" s="37" t="s">
        <v>223</v>
      </c>
      <c r="D217" s="15"/>
      <c r="E217" s="15"/>
      <c r="F217" s="15"/>
      <c r="G217" s="15"/>
      <c r="H217" s="15">
        <f>SUM(_xlfn.IFNA(LOOKUP(Q217,use_fish!A:A,use_fish!E:E),0),_xlfn.IFNA(LOOKUP(R217,use_fish!A:A,use_fish!E:E),0),_xlfn.IFNA(LOOKUP(S217,use_fish!A:A,use_fish!E:E),0),_xlfn.IFNA(LOOKUP(T217,use_fish!A:A,use_fish!E:E),0),_xlfn.IFNA(LOOKUP(U217,use_fish!A:A,use_fish!E:E),0),_xlfn.IFNA(LOOKUP(V217,use_fish!A:A,use_fish!E:E),0),_xlfn.IFNA(LOOKUP(W217,use_fish!A:A,use_fish!E:E),0),)</f>
        <v>450</v>
      </c>
      <c r="I217" s="15">
        <f>SUM(_xlfn.IFNA(LOOKUP(Q217,use_fish!A:A,use_fish!I:I),0),_xlfn.IFNA(LOOKUP(R217,use_fish!A:A,use_fish!I:I),0),_xlfn.IFNA(LOOKUP(S217,use_fish!A:A,use_fish!I:I),0),_xlfn.IFNA(LOOKUP(T217,use_fish!A:A,use_fish!I:I),0),_xlfn.IFNA(LOOKUP(U217,use_fish!A:A,use_fish!I:I),0),_xlfn.IFNA(LOOKUP(V217,use_fish!A:A,use_fish!I:I),0),_xlfn.IFNA(LOOKUP(W217,use_fish!A:A,use_fish!I:I),0),)</f>
        <v>450</v>
      </c>
      <c r="J217" s="26">
        <f>SUM(_xlfn.IFNA(LOOKUP(Q217,use_fish!A:A,use_fish!K:K),0),_xlfn.IFNA(LOOKUP(R217,use_fish!A:A,use_fish!K:K),0),_xlfn.IFNA(LOOKUP(S217,use_fish!A:A,use_fish!K:K),0),_xlfn.IFNA(LOOKUP(T217,use_fish!A:A,use_fish!K:K),0),_xlfn.IFNA(LOOKUP(U217,use_fish!A:A,use_fish!K:K),0),_xlfn.IFNA(LOOKUP(V217,use_fish!A:A,use_fish!K:K),0),_xlfn.IFNA(LOOKUP(W217,use_fish!A:A,use_fish!K:K),0),)</f>
        <v>0</v>
      </c>
      <c r="K217" s="15"/>
      <c r="L217" s="15"/>
      <c r="M217" s="15"/>
      <c r="N217" s="15"/>
      <c r="O217" s="15"/>
      <c r="P217" s="15"/>
      <c r="Q217" s="37">
        <v>190</v>
      </c>
    </row>
    <row r="218" s="10" customFormat="1" spans="1:17">
      <c r="A218" s="17">
        <v>217</v>
      </c>
      <c r="B218" s="17">
        <v>1</v>
      </c>
      <c r="C218" s="38" t="s">
        <v>224</v>
      </c>
      <c r="D218" s="17"/>
      <c r="E218" s="17"/>
      <c r="F218" s="17"/>
      <c r="G218" s="17"/>
      <c r="H218" s="17">
        <f>SUM(_xlfn.IFNA(LOOKUP(Q218,use_fish!A:A,use_fish!E:E),0),_xlfn.IFNA(LOOKUP(R218,use_fish!A:A,use_fish!E:E),0),_xlfn.IFNA(LOOKUP(S218,use_fish!A:A,use_fish!E:E),0),_xlfn.IFNA(LOOKUP(T218,use_fish!A:A,use_fish!E:E),0),_xlfn.IFNA(LOOKUP(U218,use_fish!A:A,use_fish!E:E),0),_xlfn.IFNA(LOOKUP(V218,use_fish!A:A,use_fish!E:E),0),_xlfn.IFNA(LOOKUP(W218,use_fish!A:A,use_fish!E:E),0),)</f>
        <v>30</v>
      </c>
      <c r="I218" s="17">
        <f>SUM(_xlfn.IFNA(LOOKUP(Q218,use_fish!A:A,use_fish!I:I),0),_xlfn.IFNA(LOOKUP(R218,use_fish!A:A,use_fish!I:I),0),_xlfn.IFNA(LOOKUP(S218,use_fish!A:A,use_fish!I:I),0),_xlfn.IFNA(LOOKUP(T218,use_fish!A:A,use_fish!I:I),0),_xlfn.IFNA(LOOKUP(U218,use_fish!A:A,use_fish!I:I),0),_xlfn.IFNA(LOOKUP(V218,use_fish!A:A,use_fish!I:I),0),_xlfn.IFNA(LOOKUP(W218,use_fish!A:A,use_fish!I:I),0),)</f>
        <v>30</v>
      </c>
      <c r="J218" s="29">
        <f>SUM(_xlfn.IFNA(LOOKUP(Q218,use_fish!A:A,use_fish!K:K),0),_xlfn.IFNA(LOOKUP(R218,use_fish!A:A,use_fish!K:K),0),_xlfn.IFNA(LOOKUP(S218,use_fish!A:A,use_fish!K:K),0),_xlfn.IFNA(LOOKUP(T218,use_fish!A:A,use_fish!K:K),0),_xlfn.IFNA(LOOKUP(U218,use_fish!A:A,use_fish!K:K),0),_xlfn.IFNA(LOOKUP(V218,use_fish!A:A,use_fish!K:K),0),_xlfn.IFNA(LOOKUP(W218,use_fish!A:A,use_fish!K:K),0),)</f>
        <v>0</v>
      </c>
      <c r="K218" s="17"/>
      <c r="L218" s="17"/>
      <c r="M218" s="17"/>
      <c r="N218" s="17"/>
      <c r="O218" s="17"/>
      <c r="P218" s="17"/>
      <c r="Q218" s="38">
        <v>191</v>
      </c>
    </row>
    <row r="219" s="10" customFormat="1" spans="1:17">
      <c r="A219" s="17">
        <v>218</v>
      </c>
      <c r="B219" s="17">
        <v>1</v>
      </c>
      <c r="C219" s="38" t="s">
        <v>225</v>
      </c>
      <c r="D219" s="17"/>
      <c r="E219" s="17"/>
      <c r="F219" s="17"/>
      <c r="G219" s="17"/>
      <c r="H219" s="17">
        <f>SUM(_xlfn.IFNA(LOOKUP(Q219,use_fish!A:A,use_fish!E:E),0),_xlfn.IFNA(LOOKUP(R219,use_fish!A:A,use_fish!E:E),0),_xlfn.IFNA(LOOKUP(S219,use_fish!A:A,use_fish!E:E),0),_xlfn.IFNA(LOOKUP(T219,use_fish!A:A,use_fish!E:E),0),_xlfn.IFNA(LOOKUP(U219,use_fish!A:A,use_fish!E:E),0),_xlfn.IFNA(LOOKUP(V219,use_fish!A:A,use_fish!E:E),0),_xlfn.IFNA(LOOKUP(W219,use_fish!A:A,use_fish!E:E),0),)</f>
        <v>40</v>
      </c>
      <c r="I219" s="17">
        <f>SUM(_xlfn.IFNA(LOOKUP(Q219,use_fish!A:A,use_fish!I:I),0),_xlfn.IFNA(LOOKUP(R219,use_fish!A:A,use_fish!I:I),0),_xlfn.IFNA(LOOKUP(S219,use_fish!A:A,use_fish!I:I),0),_xlfn.IFNA(LOOKUP(T219,use_fish!A:A,use_fish!I:I),0),_xlfn.IFNA(LOOKUP(U219,use_fish!A:A,use_fish!I:I),0),_xlfn.IFNA(LOOKUP(V219,use_fish!A:A,use_fish!I:I),0),_xlfn.IFNA(LOOKUP(W219,use_fish!A:A,use_fish!I:I),0),)</f>
        <v>40</v>
      </c>
      <c r="J219" s="29">
        <f>SUM(_xlfn.IFNA(LOOKUP(Q219,use_fish!A:A,use_fish!K:K),0),_xlfn.IFNA(LOOKUP(R219,use_fish!A:A,use_fish!K:K),0),_xlfn.IFNA(LOOKUP(S219,use_fish!A:A,use_fish!K:K),0),_xlfn.IFNA(LOOKUP(T219,use_fish!A:A,use_fish!K:K),0),_xlfn.IFNA(LOOKUP(U219,use_fish!A:A,use_fish!K:K),0),_xlfn.IFNA(LOOKUP(V219,use_fish!A:A,use_fish!K:K),0),_xlfn.IFNA(LOOKUP(W219,use_fish!A:A,use_fish!K:K),0),)</f>
        <v>0</v>
      </c>
      <c r="K219" s="17"/>
      <c r="L219" s="17"/>
      <c r="M219" s="17"/>
      <c r="N219" s="17"/>
      <c r="O219" s="17"/>
      <c r="P219" s="17"/>
      <c r="Q219" s="38">
        <v>192</v>
      </c>
    </row>
    <row r="220" s="10" customFormat="1" spans="1:17">
      <c r="A220" s="17">
        <v>219</v>
      </c>
      <c r="B220" s="17">
        <v>1</v>
      </c>
      <c r="C220" s="38" t="s">
        <v>226</v>
      </c>
      <c r="D220" s="17"/>
      <c r="E220" s="17"/>
      <c r="F220" s="17"/>
      <c r="G220" s="17"/>
      <c r="H220" s="17">
        <f>SUM(_xlfn.IFNA(LOOKUP(Q220,use_fish!A:A,use_fish!E:E),0),_xlfn.IFNA(LOOKUP(R220,use_fish!A:A,use_fish!E:E),0),_xlfn.IFNA(LOOKUP(S220,use_fish!A:A,use_fish!E:E),0),_xlfn.IFNA(LOOKUP(T220,use_fish!A:A,use_fish!E:E),0),_xlfn.IFNA(LOOKUP(U220,use_fish!A:A,use_fish!E:E),0),_xlfn.IFNA(LOOKUP(V220,use_fish!A:A,use_fish!E:E),0),_xlfn.IFNA(LOOKUP(W220,use_fish!A:A,use_fish!E:E),0),)</f>
        <v>50</v>
      </c>
      <c r="I220" s="17">
        <f>SUM(_xlfn.IFNA(LOOKUP(Q220,use_fish!A:A,use_fish!I:I),0),_xlfn.IFNA(LOOKUP(R220,use_fish!A:A,use_fish!I:I),0),_xlfn.IFNA(LOOKUP(S220,use_fish!A:A,use_fish!I:I),0),_xlfn.IFNA(LOOKUP(T220,use_fish!A:A,use_fish!I:I),0),_xlfn.IFNA(LOOKUP(U220,use_fish!A:A,use_fish!I:I),0),_xlfn.IFNA(LOOKUP(V220,use_fish!A:A,use_fish!I:I),0),_xlfn.IFNA(LOOKUP(W220,use_fish!A:A,use_fish!I:I),0),)</f>
        <v>50</v>
      </c>
      <c r="J220" s="29">
        <f>SUM(_xlfn.IFNA(LOOKUP(Q220,use_fish!A:A,use_fish!K:K),0),_xlfn.IFNA(LOOKUP(R220,use_fish!A:A,use_fish!K:K),0),_xlfn.IFNA(LOOKUP(S220,use_fish!A:A,use_fish!K:K),0),_xlfn.IFNA(LOOKUP(T220,use_fish!A:A,use_fish!K:K),0),_xlfn.IFNA(LOOKUP(U220,use_fish!A:A,use_fish!K:K),0),_xlfn.IFNA(LOOKUP(V220,use_fish!A:A,use_fish!K:K),0),_xlfn.IFNA(LOOKUP(W220,use_fish!A:A,use_fish!K:K),0),)</f>
        <v>0</v>
      </c>
      <c r="K220" s="17"/>
      <c r="L220" s="17"/>
      <c r="M220" s="17"/>
      <c r="N220" s="17"/>
      <c r="O220" s="17"/>
      <c r="P220" s="17"/>
      <c r="Q220" s="38">
        <v>193</v>
      </c>
    </row>
    <row r="221" s="10" customFormat="1" spans="1:17">
      <c r="A221" s="17">
        <v>220</v>
      </c>
      <c r="B221" s="17">
        <v>1</v>
      </c>
      <c r="C221" s="38" t="s">
        <v>227</v>
      </c>
      <c r="D221" s="17"/>
      <c r="E221" s="17"/>
      <c r="F221" s="17"/>
      <c r="G221" s="17"/>
      <c r="H221" s="17">
        <f>SUM(_xlfn.IFNA(LOOKUP(Q221,use_fish!A:A,use_fish!E:E),0),_xlfn.IFNA(LOOKUP(R221,use_fish!A:A,use_fish!E:E),0),_xlfn.IFNA(LOOKUP(S221,use_fish!A:A,use_fish!E:E),0),_xlfn.IFNA(LOOKUP(T221,use_fish!A:A,use_fish!E:E),0),_xlfn.IFNA(LOOKUP(U221,use_fish!A:A,use_fish!E:E),0),_xlfn.IFNA(LOOKUP(V221,use_fish!A:A,use_fish!E:E),0),_xlfn.IFNA(LOOKUP(W221,use_fish!A:A,use_fish!E:E),0),)</f>
        <v>60</v>
      </c>
      <c r="I221" s="17">
        <f>SUM(_xlfn.IFNA(LOOKUP(Q221,use_fish!A:A,use_fish!I:I),0),_xlfn.IFNA(LOOKUP(R221,use_fish!A:A,use_fish!I:I),0),_xlfn.IFNA(LOOKUP(S221,use_fish!A:A,use_fish!I:I),0),_xlfn.IFNA(LOOKUP(T221,use_fish!A:A,use_fish!I:I),0),_xlfn.IFNA(LOOKUP(U221,use_fish!A:A,use_fish!I:I),0),_xlfn.IFNA(LOOKUP(V221,use_fish!A:A,use_fish!I:I),0),_xlfn.IFNA(LOOKUP(W221,use_fish!A:A,use_fish!I:I),0),)</f>
        <v>60</v>
      </c>
      <c r="J221" s="29">
        <f>SUM(_xlfn.IFNA(LOOKUP(Q221,use_fish!A:A,use_fish!K:K),0),_xlfn.IFNA(LOOKUP(R221,use_fish!A:A,use_fish!K:K),0),_xlfn.IFNA(LOOKUP(S221,use_fish!A:A,use_fish!K:K),0),_xlfn.IFNA(LOOKUP(T221,use_fish!A:A,use_fish!K:K),0),_xlfn.IFNA(LOOKUP(U221,use_fish!A:A,use_fish!K:K),0),_xlfn.IFNA(LOOKUP(V221,use_fish!A:A,use_fish!K:K),0),_xlfn.IFNA(LOOKUP(W221,use_fish!A:A,use_fish!K:K),0),)</f>
        <v>0</v>
      </c>
      <c r="K221" s="17"/>
      <c r="L221" s="17"/>
      <c r="M221" s="17"/>
      <c r="N221" s="17"/>
      <c r="O221" s="17"/>
      <c r="P221" s="17"/>
      <c r="Q221" s="38">
        <v>194</v>
      </c>
    </row>
    <row r="222" s="10" customFormat="1" spans="1:17">
      <c r="A222" s="17">
        <v>221</v>
      </c>
      <c r="B222" s="17">
        <v>1</v>
      </c>
      <c r="C222" s="38" t="s">
        <v>228</v>
      </c>
      <c r="D222" s="17"/>
      <c r="E222" s="17"/>
      <c r="F222" s="17"/>
      <c r="G222" s="17"/>
      <c r="H222" s="17">
        <f>SUM(_xlfn.IFNA(LOOKUP(Q222,use_fish!A:A,use_fish!E:E),0),_xlfn.IFNA(LOOKUP(R222,use_fish!A:A,use_fish!E:E),0),_xlfn.IFNA(LOOKUP(S222,use_fish!A:A,use_fish!E:E),0),_xlfn.IFNA(LOOKUP(T222,use_fish!A:A,use_fish!E:E),0),_xlfn.IFNA(LOOKUP(U222,use_fish!A:A,use_fish!E:E),0),_xlfn.IFNA(LOOKUP(V222,use_fish!A:A,use_fish!E:E),0),_xlfn.IFNA(LOOKUP(W222,use_fish!A:A,use_fish!E:E),0),)</f>
        <v>70</v>
      </c>
      <c r="I222" s="17">
        <f>SUM(_xlfn.IFNA(LOOKUP(Q222,use_fish!A:A,use_fish!I:I),0),_xlfn.IFNA(LOOKUP(R222,use_fish!A:A,use_fish!I:I),0),_xlfn.IFNA(LOOKUP(S222,use_fish!A:A,use_fish!I:I),0),_xlfn.IFNA(LOOKUP(T222,use_fish!A:A,use_fish!I:I),0),_xlfn.IFNA(LOOKUP(U222,use_fish!A:A,use_fish!I:I),0),_xlfn.IFNA(LOOKUP(V222,use_fish!A:A,use_fish!I:I),0),_xlfn.IFNA(LOOKUP(W222,use_fish!A:A,use_fish!I:I),0),)</f>
        <v>70</v>
      </c>
      <c r="J222" s="29">
        <f>SUM(_xlfn.IFNA(LOOKUP(Q222,use_fish!A:A,use_fish!K:K),0),_xlfn.IFNA(LOOKUP(R222,use_fish!A:A,use_fish!K:K),0),_xlfn.IFNA(LOOKUP(S222,use_fish!A:A,use_fish!K:K),0),_xlfn.IFNA(LOOKUP(T222,use_fish!A:A,use_fish!K:K),0),_xlfn.IFNA(LOOKUP(U222,use_fish!A:A,use_fish!K:K),0),_xlfn.IFNA(LOOKUP(V222,use_fish!A:A,use_fish!K:K),0),_xlfn.IFNA(LOOKUP(W222,use_fish!A:A,use_fish!K:K),0),)</f>
        <v>0</v>
      </c>
      <c r="K222" s="17"/>
      <c r="L222" s="17"/>
      <c r="M222" s="17"/>
      <c r="N222" s="17"/>
      <c r="O222" s="17"/>
      <c r="P222" s="17"/>
      <c r="Q222" s="38">
        <v>195</v>
      </c>
    </row>
    <row r="223" s="10" customFormat="1" spans="1:17">
      <c r="A223" s="17">
        <v>222</v>
      </c>
      <c r="B223" s="17">
        <v>1</v>
      </c>
      <c r="C223" s="38" t="s">
        <v>229</v>
      </c>
      <c r="D223" s="17"/>
      <c r="E223" s="17"/>
      <c r="F223" s="17"/>
      <c r="G223" s="17"/>
      <c r="H223" s="17">
        <f>SUM(_xlfn.IFNA(LOOKUP(Q223,use_fish!A:A,use_fish!E:E),0),_xlfn.IFNA(LOOKUP(R223,use_fish!A:A,use_fish!E:E),0),_xlfn.IFNA(LOOKUP(S223,use_fish!A:A,use_fish!E:E),0),_xlfn.IFNA(LOOKUP(T223,use_fish!A:A,use_fish!E:E),0),_xlfn.IFNA(LOOKUP(U223,use_fish!A:A,use_fish!E:E),0),_xlfn.IFNA(LOOKUP(V223,use_fish!A:A,use_fish!E:E),0),_xlfn.IFNA(LOOKUP(W223,use_fish!A:A,use_fish!E:E),0),)</f>
        <v>250</v>
      </c>
      <c r="I223" s="17">
        <f>SUM(_xlfn.IFNA(LOOKUP(Q223,use_fish!A:A,use_fish!I:I),0),_xlfn.IFNA(LOOKUP(R223,use_fish!A:A,use_fish!I:I),0),_xlfn.IFNA(LOOKUP(S223,use_fish!A:A,use_fish!I:I),0),_xlfn.IFNA(LOOKUP(T223,use_fish!A:A,use_fish!I:I),0),_xlfn.IFNA(LOOKUP(U223,use_fish!A:A,use_fish!I:I),0),_xlfn.IFNA(LOOKUP(V223,use_fish!A:A,use_fish!I:I),0),_xlfn.IFNA(LOOKUP(W223,use_fish!A:A,use_fish!I:I),0),)</f>
        <v>250</v>
      </c>
      <c r="J223" s="29">
        <f>SUM(_xlfn.IFNA(LOOKUP(Q223,use_fish!A:A,use_fish!K:K),0),_xlfn.IFNA(LOOKUP(R223,use_fish!A:A,use_fish!K:K),0),_xlfn.IFNA(LOOKUP(S223,use_fish!A:A,use_fish!K:K),0),_xlfn.IFNA(LOOKUP(T223,use_fish!A:A,use_fish!K:K),0),_xlfn.IFNA(LOOKUP(U223,use_fish!A:A,use_fish!K:K),0),_xlfn.IFNA(LOOKUP(V223,use_fish!A:A,use_fish!K:K),0),_xlfn.IFNA(LOOKUP(W223,use_fish!A:A,use_fish!K:K),0),)</f>
        <v>0</v>
      </c>
      <c r="K223" s="17"/>
      <c r="L223" s="17"/>
      <c r="M223" s="17"/>
      <c r="N223" s="17"/>
      <c r="O223" s="17"/>
      <c r="P223" s="17"/>
      <c r="Q223" s="38">
        <v>196</v>
      </c>
    </row>
    <row r="224" s="10" customFormat="1" spans="1:17">
      <c r="A224" s="17">
        <v>223</v>
      </c>
      <c r="B224" s="17">
        <v>1</v>
      </c>
      <c r="C224" s="38" t="s">
        <v>230</v>
      </c>
      <c r="D224" s="17"/>
      <c r="E224" s="17"/>
      <c r="F224" s="17"/>
      <c r="G224" s="17"/>
      <c r="H224" s="17">
        <f>SUM(_xlfn.IFNA(LOOKUP(Q224,use_fish!A:A,use_fish!E:E),0),_xlfn.IFNA(LOOKUP(R224,use_fish!A:A,use_fish!E:E),0),_xlfn.IFNA(LOOKUP(S224,use_fish!A:A,use_fish!E:E),0),_xlfn.IFNA(LOOKUP(T224,use_fish!A:A,use_fish!E:E),0),_xlfn.IFNA(LOOKUP(U224,use_fish!A:A,use_fish!E:E),0),_xlfn.IFNA(LOOKUP(V224,use_fish!A:A,use_fish!E:E),0),_xlfn.IFNA(LOOKUP(W224,use_fish!A:A,use_fish!E:E),0),)</f>
        <v>350</v>
      </c>
      <c r="I224" s="17">
        <f>SUM(_xlfn.IFNA(LOOKUP(Q224,use_fish!A:A,use_fish!I:I),0),_xlfn.IFNA(LOOKUP(R224,use_fish!A:A,use_fish!I:I),0),_xlfn.IFNA(LOOKUP(S224,use_fish!A:A,use_fish!I:I),0),_xlfn.IFNA(LOOKUP(T224,use_fish!A:A,use_fish!I:I),0),_xlfn.IFNA(LOOKUP(U224,use_fish!A:A,use_fish!I:I),0),_xlfn.IFNA(LOOKUP(V224,use_fish!A:A,use_fish!I:I),0),_xlfn.IFNA(LOOKUP(W224,use_fish!A:A,use_fish!I:I),0),)</f>
        <v>350</v>
      </c>
      <c r="J224" s="29">
        <f>SUM(_xlfn.IFNA(LOOKUP(Q224,use_fish!A:A,use_fish!K:K),0),_xlfn.IFNA(LOOKUP(R224,use_fish!A:A,use_fish!K:K),0),_xlfn.IFNA(LOOKUP(S224,use_fish!A:A,use_fish!K:K),0),_xlfn.IFNA(LOOKUP(T224,use_fish!A:A,use_fish!K:K),0),_xlfn.IFNA(LOOKUP(U224,use_fish!A:A,use_fish!K:K),0),_xlfn.IFNA(LOOKUP(V224,use_fish!A:A,use_fish!K:K),0),_xlfn.IFNA(LOOKUP(W224,use_fish!A:A,use_fish!K:K),0),)</f>
        <v>0</v>
      </c>
      <c r="K224" s="17"/>
      <c r="L224" s="17"/>
      <c r="M224" s="17"/>
      <c r="N224" s="17"/>
      <c r="O224" s="17"/>
      <c r="P224" s="17"/>
      <c r="Q224" s="38">
        <v>197</v>
      </c>
    </row>
    <row r="225" s="10" customFormat="1" spans="1:17">
      <c r="A225" s="17">
        <v>224</v>
      </c>
      <c r="B225" s="17">
        <v>1</v>
      </c>
      <c r="C225" s="38" t="s">
        <v>231</v>
      </c>
      <c r="D225" s="17"/>
      <c r="E225" s="17"/>
      <c r="F225" s="17"/>
      <c r="G225" s="17"/>
      <c r="H225" s="17">
        <f>SUM(_xlfn.IFNA(LOOKUP(Q225,use_fish!A:A,use_fish!E:E),0),_xlfn.IFNA(LOOKUP(R225,use_fish!A:A,use_fish!E:E),0),_xlfn.IFNA(LOOKUP(S225,use_fish!A:A,use_fish!E:E),0),_xlfn.IFNA(LOOKUP(T225,use_fish!A:A,use_fish!E:E),0),_xlfn.IFNA(LOOKUP(U225,use_fish!A:A,use_fish!E:E),0),_xlfn.IFNA(LOOKUP(V225,use_fish!A:A,use_fish!E:E),0),_xlfn.IFNA(LOOKUP(W225,use_fish!A:A,use_fish!E:E),0),)</f>
        <v>450</v>
      </c>
      <c r="I225" s="17">
        <f>SUM(_xlfn.IFNA(LOOKUP(Q225,use_fish!A:A,use_fish!I:I),0),_xlfn.IFNA(LOOKUP(R225,use_fish!A:A,use_fish!I:I),0),_xlfn.IFNA(LOOKUP(S225,use_fish!A:A,use_fish!I:I),0),_xlfn.IFNA(LOOKUP(T225,use_fish!A:A,use_fish!I:I),0),_xlfn.IFNA(LOOKUP(U225,use_fish!A:A,use_fish!I:I),0),_xlfn.IFNA(LOOKUP(V225,use_fish!A:A,use_fish!I:I),0),_xlfn.IFNA(LOOKUP(W225,use_fish!A:A,use_fish!I:I),0),)</f>
        <v>450</v>
      </c>
      <c r="J225" s="29">
        <f>SUM(_xlfn.IFNA(LOOKUP(Q225,use_fish!A:A,use_fish!K:K),0),_xlfn.IFNA(LOOKUP(R225,use_fish!A:A,use_fish!K:K),0),_xlfn.IFNA(LOOKUP(S225,use_fish!A:A,use_fish!K:K),0),_xlfn.IFNA(LOOKUP(T225,use_fish!A:A,use_fish!K:K),0),_xlfn.IFNA(LOOKUP(U225,use_fish!A:A,use_fish!K:K),0),_xlfn.IFNA(LOOKUP(V225,use_fish!A:A,use_fish!K:K),0),_xlfn.IFNA(LOOKUP(W225,use_fish!A:A,use_fish!K:K),0),)</f>
        <v>0</v>
      </c>
      <c r="K225" s="17"/>
      <c r="L225" s="17"/>
      <c r="M225" s="17"/>
      <c r="N225" s="17"/>
      <c r="O225" s="17"/>
      <c r="P225" s="17"/>
      <c r="Q225" s="38">
        <v>198</v>
      </c>
    </row>
    <row r="226" s="10" customFormat="1" spans="1:17">
      <c r="A226" s="10">
        <v>225</v>
      </c>
      <c r="B226" s="10">
        <v>1</v>
      </c>
      <c r="C226" s="35" t="s">
        <v>232</v>
      </c>
      <c r="H226" s="17">
        <f>SUM(_xlfn.IFNA(LOOKUP(Q226,use_fish!A:A,use_fish!E:E),0),_xlfn.IFNA(LOOKUP(R226,use_fish!A:A,use_fish!E:E),0),_xlfn.IFNA(LOOKUP(S226,use_fish!A:A,use_fish!E:E),0),_xlfn.IFNA(LOOKUP(T226,use_fish!A:A,use_fish!E:E),0),_xlfn.IFNA(LOOKUP(U226,use_fish!A:A,use_fish!E:E),0),_xlfn.IFNA(LOOKUP(V226,use_fish!A:A,use_fish!E:E),0),_xlfn.IFNA(LOOKUP(W226,use_fish!A:A,use_fish!E:E),0),)</f>
        <v>350</v>
      </c>
      <c r="I226" s="17">
        <f>SUM(_xlfn.IFNA(LOOKUP(Q226,use_fish!A:A,use_fish!I:I),0),_xlfn.IFNA(LOOKUP(R226,use_fish!A:A,use_fish!I:I),0),_xlfn.IFNA(LOOKUP(S226,use_fish!A:A,use_fish!I:I),0),_xlfn.IFNA(LOOKUP(T226,use_fish!A:A,use_fish!I:I),0),_xlfn.IFNA(LOOKUP(U226,use_fish!A:A,use_fish!I:I),0),_xlfn.IFNA(LOOKUP(V226,use_fish!A:A,use_fish!I:I),0),_xlfn.IFNA(LOOKUP(W226,use_fish!A:A,use_fish!I:I),0),)</f>
        <v>300</v>
      </c>
      <c r="J226" s="29">
        <f>SUM(_xlfn.IFNA(LOOKUP(Q226,use_fish!A:A,use_fish!K:K),0),_xlfn.IFNA(LOOKUP(R226,use_fish!A:A,use_fish!K:K),0),_xlfn.IFNA(LOOKUP(S226,use_fish!A:A,use_fish!K:K),0),_xlfn.IFNA(LOOKUP(T226,use_fish!A:A,use_fish!K:K),0),_xlfn.IFNA(LOOKUP(U226,use_fish!A:A,use_fish!K:K),0),_xlfn.IFNA(LOOKUP(V226,use_fish!A:A,use_fish!K:K),0),_xlfn.IFNA(LOOKUP(W226,use_fish!A:A,use_fish!K:K),0),)</f>
        <v>1</v>
      </c>
      <c r="Q226" s="35">
        <v>199</v>
      </c>
    </row>
    <row r="227" s="10" customFormat="1" spans="3:17">
      <c r="C227" s="35"/>
      <c r="J227" s="5"/>
      <c r="Q227" s="35"/>
    </row>
    <row r="228" s="10" customFormat="1" spans="3:17">
      <c r="C228" s="35"/>
      <c r="J228" s="5"/>
      <c r="Q228" s="35"/>
    </row>
    <row r="229" s="10" customFormat="1" spans="3:17">
      <c r="C229" s="35"/>
      <c r="J229" s="5"/>
      <c r="Q229" s="35"/>
    </row>
    <row r="230" s="10" customFormat="1" spans="3:17">
      <c r="C230" s="35"/>
      <c r="J230" s="5"/>
      <c r="Q230" s="35"/>
    </row>
    <row r="231" s="10" customFormat="1" spans="3:17">
      <c r="C231" s="35"/>
      <c r="J231" s="5"/>
      <c r="Q231" s="35"/>
    </row>
    <row r="232" s="10" customFormat="1" spans="3:17">
      <c r="C232" s="35"/>
      <c r="J232" s="5"/>
      <c r="Q232" s="35"/>
    </row>
    <row r="233" s="10" customFormat="1" spans="3:17">
      <c r="C233" s="35"/>
      <c r="J233" s="5"/>
      <c r="Q233" s="35"/>
    </row>
  </sheetData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33">
    <cfRule type="iconSet" priority="1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33">
    <cfRule type="iconSet" priority="20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33">
    <cfRule type="iconSet" priority="2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allowBlank="1" showInputMessage="1" showErrorMessage="1" sqref="L2">
      <formula1>#REF!</formula1>
    </dataValidation>
    <dataValidation type="list" showInputMessage="1" showErrorMessage="1" sqref="L3">
      <formula1>#REF!</formula1>
    </dataValidation>
  </dataValidations>
  <pageMargins left="0.7" right="0.7" top="0.75" bottom="0.75" header="0.3" footer="0.3"/>
  <pageSetup paperSize="9" orientation="portrait" horizontalDpi="3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2"/>
  <sheetViews>
    <sheetView workbookViewId="0">
      <selection activeCell="J18" sqref="J18"/>
    </sheetView>
  </sheetViews>
  <sheetFormatPr defaultColWidth="9" defaultRowHeight="14.25" outlineLevelRow="1" outlineLevelCol="2"/>
  <cols>
    <col min="2" max="2" width="26.125" customWidth="1"/>
    <col min="3" max="3" width="27.625" customWidth="1"/>
  </cols>
  <sheetData>
    <row r="1" spans="1:3">
      <c r="A1" s="1" t="s">
        <v>386</v>
      </c>
      <c r="B1" s="1" t="s">
        <v>387</v>
      </c>
      <c r="C1" t="s">
        <v>258</v>
      </c>
    </row>
    <row r="2" spans="1:3">
      <c r="A2">
        <v>1</v>
      </c>
      <c r="B2" t="s">
        <v>388</v>
      </c>
      <c r="C2" t="s">
        <v>389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N207"/>
  <sheetViews>
    <sheetView workbookViewId="0">
      <pane ySplit="1" topLeftCell="A179" activePane="bottomLeft" state="frozen"/>
      <selection/>
      <selection pane="bottomLeft" activeCell="D200" sqref="D200"/>
    </sheetView>
  </sheetViews>
  <sheetFormatPr defaultColWidth="9" defaultRowHeight="14.25"/>
  <cols>
    <col min="1" max="1" width="14.125" customWidth="1"/>
    <col min="2" max="2" width="11.375" customWidth="1"/>
    <col min="3" max="3" width="11.375" style="2" customWidth="1"/>
    <col min="4" max="4" width="11.375" style="20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customWidth="1"/>
  </cols>
  <sheetData>
    <row r="1" ht="67.5" spans="1:14">
      <c r="A1" s="1" t="s">
        <v>233</v>
      </c>
      <c r="B1" s="1" t="s">
        <v>234</v>
      </c>
      <c r="C1" s="1" t="s">
        <v>235</v>
      </c>
      <c r="D1" s="21" t="s">
        <v>236</v>
      </c>
      <c r="E1" s="1" t="s">
        <v>7</v>
      </c>
      <c r="F1" s="1" t="s">
        <v>237</v>
      </c>
      <c r="G1" s="1" t="s">
        <v>238</v>
      </c>
      <c r="H1" s="1" t="s">
        <v>239</v>
      </c>
      <c r="I1" s="22" t="s">
        <v>240</v>
      </c>
      <c r="J1" s="22" t="s">
        <v>241</v>
      </c>
      <c r="K1" s="22" t="s">
        <v>9</v>
      </c>
      <c r="L1" s="22" t="s">
        <v>242</v>
      </c>
      <c r="M1" s="22" t="s">
        <v>243</v>
      </c>
      <c r="N1" s="22" t="s">
        <v>244</v>
      </c>
    </row>
    <row r="2" spans="1:14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245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245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245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245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0.0666666666666667</v>
      </c>
      <c r="G6" s="3" t="s">
        <v>245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245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0.0333333333333333</v>
      </c>
      <c r="G8" s="3" t="s">
        <v>245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0.025</v>
      </c>
      <c r="G9" s="3" t="s">
        <v>245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245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0.0166666666666667</v>
      </c>
      <c r="G11" s="3" t="s">
        <v>245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0.0142857142857143</v>
      </c>
      <c r="G12" s="3" t="s">
        <v>245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245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0.00666666666666667</v>
      </c>
      <c r="G14" s="3" t="s">
        <v>245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0.0125</v>
      </c>
      <c r="G15" s="3" t="s">
        <v>245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245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0.00833333333333333</v>
      </c>
      <c r="G17" s="3" t="s">
        <v>245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0.00714285714285714</v>
      </c>
      <c r="G18" s="3" t="s">
        <v>245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0.005</v>
      </c>
      <c r="G19" s="3" t="s">
        <v>245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0.0120481927710843</v>
      </c>
      <c r="G20" s="3" t="s">
        <v>245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0.0120481927710843</v>
      </c>
      <c r="G21" s="3" t="s">
        <v>245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0.0142857142857143</v>
      </c>
      <c r="G22" s="3" t="s">
        <v>245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0.0142857142857143</v>
      </c>
      <c r="G23" s="3" t="s">
        <v>245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0.0142857142857143</v>
      </c>
      <c r="G24" s="3" t="s">
        <v>245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0.010752688172043</v>
      </c>
      <c r="G25" s="3" t="s">
        <v>245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0.010752688172043</v>
      </c>
      <c r="G26" s="3" t="s">
        <v>245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0.0125</v>
      </c>
      <c r="G27" s="3" t="s">
        <v>245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0.0125</v>
      </c>
      <c r="G28" s="3" t="s">
        <v>245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0.00909090909090909</v>
      </c>
      <c r="G29" s="3" t="s">
        <v>245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0.00970873786407767</v>
      </c>
      <c r="G30" s="3" t="s">
        <v>245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0.00970873786407767</v>
      </c>
      <c r="G31" s="3" t="s">
        <v>245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0.0111111111111111</v>
      </c>
      <c r="G32" s="3" t="s">
        <v>245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0.0111111111111111</v>
      </c>
      <c r="G33" s="3" t="s">
        <v>245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0.00833333333333333</v>
      </c>
      <c r="G34" s="3" t="s">
        <v>245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0.025</v>
      </c>
      <c r="G35" s="3" t="s">
        <v>245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0.025</v>
      </c>
      <c r="G36" s="3" t="s">
        <v>245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0.00884955752212389</v>
      </c>
      <c r="G37" s="3" t="s">
        <v>245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0.00884955752212389</v>
      </c>
      <c r="G38" s="3" t="s">
        <v>245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245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245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0.00769230769230769</v>
      </c>
      <c r="G41" s="3" t="s">
        <v>245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245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245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0.0125</v>
      </c>
      <c r="G44" s="3" t="s">
        <v>245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0.0142857142857143</v>
      </c>
      <c r="G45" s="3" t="s">
        <v>245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0.00813008130081301</v>
      </c>
      <c r="G46" s="3" t="s">
        <v>245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0.00813008130081301</v>
      </c>
      <c r="G47" s="3" t="s">
        <v>245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0.00909090909090909</v>
      </c>
      <c r="G48" s="3" t="s">
        <v>245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0.00909090909090909</v>
      </c>
      <c r="G49" s="3" t="s">
        <v>245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0.00714285714285714</v>
      </c>
      <c r="G50" s="3" t="s">
        <v>245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0.0166666666666667</v>
      </c>
      <c r="G51" s="3" t="s">
        <v>245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0.0166666666666667</v>
      </c>
      <c r="G52" s="3" t="s">
        <v>245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0.0166666666666667</v>
      </c>
      <c r="G53" s="3" t="s">
        <v>245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0.0111111111111111</v>
      </c>
      <c r="G54" s="3" t="s">
        <v>245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0.0125</v>
      </c>
      <c r="G55" s="3" t="s">
        <v>245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0.0075187969924812</v>
      </c>
      <c r="G56" s="3" t="s">
        <v>245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0.0075187969924812</v>
      </c>
      <c r="G57" s="3" t="s">
        <v>245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0.00833333333333333</v>
      </c>
      <c r="G58" s="3" t="s">
        <v>245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0.00833333333333333</v>
      </c>
      <c r="G59" s="3" t="s">
        <v>245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0.00666666666666667</v>
      </c>
      <c r="G60" s="3" t="s">
        <v>245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0.0142857142857143</v>
      </c>
      <c r="G61" s="3" t="s">
        <v>245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0.0142857142857143</v>
      </c>
      <c r="G62" s="3" t="s">
        <v>245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0.0142857142857143</v>
      </c>
      <c r="G63" s="3" t="s">
        <v>245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0.0142857142857143</v>
      </c>
      <c r="G64" s="3" t="s">
        <v>245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0.00613496932515337</v>
      </c>
      <c r="G65" s="3" t="s">
        <v>245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0.00613496932515337</v>
      </c>
      <c r="G66" s="3" t="s">
        <v>245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0.00666666666666667</v>
      </c>
      <c r="G67" s="3" t="s">
        <v>245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0.00666666666666667</v>
      </c>
      <c r="G68" s="3" t="s">
        <v>245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0.00555555555555556</v>
      </c>
      <c r="G69" s="3" t="s">
        <v>245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245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245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245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0.00699300699300699</v>
      </c>
      <c r="G73" s="3" t="s">
        <v>245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0.00699300699300699</v>
      </c>
      <c r="G74" s="3" t="s">
        <v>245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0.00769230769230769</v>
      </c>
      <c r="G75" s="3" t="s">
        <v>245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0.00769230769230769</v>
      </c>
      <c r="G76" s="3" t="s">
        <v>245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0.00625</v>
      </c>
      <c r="G77" s="3" t="s">
        <v>245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0.0125</v>
      </c>
      <c r="G78" s="3" t="s">
        <v>245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0.0125</v>
      </c>
      <c r="G79" s="3" t="s">
        <v>245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0.0125</v>
      </c>
      <c r="G80" s="3" t="s">
        <v>245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0.00909090909090909</v>
      </c>
      <c r="G81" s="3" t="s">
        <v>245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245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0.00613496932515337</v>
      </c>
      <c r="G83" s="3" t="s">
        <v>245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0.00613496932515337</v>
      </c>
      <c r="G84" s="3" t="s">
        <v>245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0.00666666666666667</v>
      </c>
      <c r="G85" s="3" t="s">
        <v>245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0.00666666666666667</v>
      </c>
      <c r="G86" s="3" t="s">
        <v>245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0.00555555555555556</v>
      </c>
      <c r="G87" s="3" t="s">
        <v>245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245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245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245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0.00769230769230769</v>
      </c>
      <c r="G91" s="3" t="s">
        <v>245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0.00833333333333333</v>
      </c>
      <c r="G92" s="3" t="s">
        <v>245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0.00546448087431694</v>
      </c>
      <c r="G93" s="3" t="s">
        <v>245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0.00546448087431694</v>
      </c>
      <c r="G94" s="3" t="s">
        <v>245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0.00588235294117647</v>
      </c>
      <c r="G95" s="3" t="s">
        <v>245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0.00588235294117647</v>
      </c>
      <c r="G96" s="3" t="s">
        <v>245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0.00588235294117647</v>
      </c>
      <c r="G97" s="3" t="s">
        <v>245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0.00833333333333333</v>
      </c>
      <c r="G98" s="3" t="s">
        <v>245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0.00833333333333333</v>
      </c>
      <c r="G99" s="3" t="s">
        <v>245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0.00833333333333333</v>
      </c>
      <c r="G100" s="3" t="s">
        <v>245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0.00666666666666667</v>
      </c>
      <c r="G101" s="3" t="s">
        <v>245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0.00714285714285714</v>
      </c>
      <c r="G102" s="3" t="s">
        <v>245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0.166666666666667</v>
      </c>
      <c r="G103" s="3" t="s">
        <v>245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</v>
      </c>
      <c r="G104" s="3" t="s">
        <v>245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0.0625</v>
      </c>
      <c r="G105" s="3" t="s">
        <v>245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0.0476190476190476</v>
      </c>
      <c r="G106" s="3" t="s">
        <v>245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0.032258064516129</v>
      </c>
      <c r="G107" s="3" t="s">
        <v>245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0.024390243902439</v>
      </c>
      <c r="G108" s="3" t="s">
        <v>245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0.0196078431372549</v>
      </c>
      <c r="G109" s="3" t="s">
        <v>245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0.0163934426229508</v>
      </c>
      <c r="G110" s="3" t="s">
        <v>245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0.166666666666667</v>
      </c>
      <c r="G111" s="3" t="s">
        <v>245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</v>
      </c>
      <c r="G112" s="3" t="s">
        <v>245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0.0625</v>
      </c>
      <c r="G113" s="3" t="s">
        <v>245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0.0476190476190476</v>
      </c>
      <c r="G114" s="3" t="s">
        <v>245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0.032258064516129</v>
      </c>
      <c r="G115" s="3" t="s">
        <v>245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0.024390243902439</v>
      </c>
      <c r="G116" s="3" t="s">
        <v>245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0.0196078431372549</v>
      </c>
      <c r="G117" s="3" t="s">
        <v>245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0.0163934426229508</v>
      </c>
      <c r="G118" s="3" t="s">
        <v>245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2e-6</v>
      </c>
      <c r="G119" s="3" t="s">
        <v>246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2e-7</v>
      </c>
      <c r="G120" s="3" t="s">
        <v>246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246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0.002</v>
      </c>
      <c r="G122" s="3" t="s">
        <v>245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245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>
      <c r="A124" s="2">
        <v>123</v>
      </c>
      <c r="B124" s="2">
        <v>28</v>
      </c>
      <c r="E124" s="3" t="s">
        <v>156</v>
      </c>
      <c r="F124" t="s">
        <v>247</v>
      </c>
      <c r="G124" s="3" t="s">
        <v>245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157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0.00662251655629139</v>
      </c>
      <c r="G125" s="3" t="s">
        <v>245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6" si="6">1/E126</f>
        <v>0.005</v>
      </c>
      <c r="G126" s="3" t="s">
        <v>245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0.00476190476190476</v>
      </c>
      <c r="G127" s="3" t="s">
        <v>245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0.00454545454545455</v>
      </c>
      <c r="G128" s="3" t="s">
        <v>245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0.004</v>
      </c>
      <c r="G129" s="3" t="s">
        <v>245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0.0120481927710843</v>
      </c>
      <c r="G130" s="3" t="s">
        <v>245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0.010752688172043</v>
      </c>
      <c r="G131" s="3" t="s">
        <v>245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7" si="7">I131</f>
        <v>93</v>
      </c>
      <c r="M131">
        <v>1</v>
      </c>
      <c r="N131">
        <v>0</v>
      </c>
    </row>
    <row r="132" spans="1:14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0.00970873786407767</v>
      </c>
      <c r="G132" s="3" t="s">
        <v>245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0.00884955752212389</v>
      </c>
      <c r="G133" s="3" t="s">
        <v>245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0.00813008130081301</v>
      </c>
      <c r="G134" s="3" t="s">
        <v>245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0.0075187969924812</v>
      </c>
      <c r="G135" s="3" t="s">
        <v>245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0.00613496932515337</v>
      </c>
      <c r="G136" s="3" t="s">
        <v>245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0.025</v>
      </c>
      <c r="G137" s="3" t="s">
        <v>245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245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0.0166666666666667</v>
      </c>
      <c r="G139" s="3" t="s">
        <v>245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0.0142857142857143</v>
      </c>
      <c r="G140" s="3" t="s">
        <v>245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245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0.0133333333333333</v>
      </c>
      <c r="G142" s="3" t="s">
        <v>245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0.00571428571428571</v>
      </c>
      <c r="G143" s="3" t="s">
        <v>245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0.00363636363636364</v>
      </c>
      <c r="G144" s="3" t="s">
        <v>245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0.00235294117647059</v>
      </c>
      <c r="G145" s="3" t="s">
        <v>245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0.0133333333333333</v>
      </c>
      <c r="G146" s="3" t="s">
        <v>245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0.00571428571428571</v>
      </c>
      <c r="G147" s="3" t="s">
        <v>245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0.00363636363636364</v>
      </c>
      <c r="G148" s="3" t="s">
        <v>245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0.00235294117647059</v>
      </c>
      <c r="G149" s="3" t="s">
        <v>245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0.0133333333333333</v>
      </c>
      <c r="G150" s="3" t="s">
        <v>245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0.00666666666666667</v>
      </c>
      <c r="G151" s="3" t="s">
        <v>245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0.004</v>
      </c>
      <c r="G152" s="3" t="s">
        <v>245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245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245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0.0285714285714286</v>
      </c>
      <c r="G155" s="3" t="s">
        <v>245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0.0222222222222222</v>
      </c>
      <c r="G156" s="3" t="s">
        <v>245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0.0181818181818182</v>
      </c>
      <c r="G157" s="3" t="s">
        <v>245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="10" customFormat="1" spans="1:14">
      <c r="A158" s="12">
        <v>157</v>
      </c>
      <c r="B158" s="5">
        <v>6</v>
      </c>
      <c r="C158" s="12">
        <v>38</v>
      </c>
      <c r="D158" s="23"/>
      <c r="E158" s="10">
        <f>LOOKUP(use_fish!B158,base_fish!A:A,base_fish!C:C)+_xlfn.IFNA(INDEX(activity!F:F,MATCH(use_fish!C158,activity!A:A,0)),0)</f>
        <v>30</v>
      </c>
      <c r="F158" s="12">
        <f t="shared" si="6"/>
        <v>0.0333333333333333</v>
      </c>
      <c r="G158" s="5" t="s">
        <v>245</v>
      </c>
      <c r="H158" s="12" t="str">
        <f>INDEX(base_fish!E:E,MATCH(use_fish!B158,base_fish!A:A,0))&amp;_xlfn.IFNA("+"&amp;INDEX(activity!G:G,MATCH(use_fish!C158,activity!A:A,0)),"")</f>
        <v>蓝灯鱼+临时活动</v>
      </c>
      <c r="I158" s="10">
        <f>LOOKUP(use_fish!B158,base_fish!A:A,base_fish!F:F)+_xlfn.IFNA(INDEX(activity!F:F,MATCH(use_fish!C158,activity!A:A,0)),0)</f>
        <v>30</v>
      </c>
      <c r="J158" s="10">
        <v>1</v>
      </c>
      <c r="K158" s="10">
        <f>LOOKUP(use_fish!B158,base_fish!A:A,base_fish!G:G)</f>
        <v>0</v>
      </c>
      <c r="L158" s="10">
        <f t="shared" si="7"/>
        <v>30</v>
      </c>
      <c r="M158" s="10">
        <v>1</v>
      </c>
      <c r="N158" s="10">
        <v>0</v>
      </c>
    </row>
    <row r="159" s="10" customFormat="1" spans="1:14">
      <c r="A159" s="12">
        <v>158</v>
      </c>
      <c r="B159" s="5">
        <v>7</v>
      </c>
      <c r="C159" s="12">
        <v>38</v>
      </c>
      <c r="D159" s="23"/>
      <c r="E159" s="10">
        <f>LOOKUP(use_fish!B159,base_fish!A:A,base_fish!C:C)+_xlfn.IFNA(INDEX(activity!F:F,MATCH(use_fish!C159,activity!A:A,0)),0)</f>
        <v>40</v>
      </c>
      <c r="F159" s="12">
        <f t="shared" si="6"/>
        <v>0.025</v>
      </c>
      <c r="G159" s="5" t="s">
        <v>245</v>
      </c>
      <c r="H159" s="12" t="str">
        <f>INDEX(base_fish!E:E,MATCH(use_fish!B159,base_fish!A:A,0))&amp;_xlfn.IFNA("+"&amp;INDEX(activity!G:G,MATCH(use_fish!C159,activity!A:A,0)),"")</f>
        <v>红杉鱼+临时活动</v>
      </c>
      <c r="I159" s="10">
        <f>LOOKUP(use_fish!B159,base_fish!A:A,base_fish!F:F)+_xlfn.IFNA(INDEX(activity!F:F,MATCH(use_fish!C159,activity!A:A,0)),0)</f>
        <v>40</v>
      </c>
      <c r="J159" s="10">
        <v>1</v>
      </c>
      <c r="K159" s="10">
        <f>LOOKUP(use_fish!B159,base_fish!A:A,base_fish!G:G)</f>
        <v>0</v>
      </c>
      <c r="L159" s="10">
        <f t="shared" si="7"/>
        <v>40</v>
      </c>
      <c r="M159" s="10">
        <v>1</v>
      </c>
      <c r="N159" s="10">
        <v>0</v>
      </c>
    </row>
    <row r="160" s="10" customFormat="1" spans="1:14">
      <c r="A160" s="12">
        <v>159</v>
      </c>
      <c r="B160" s="5">
        <v>8</v>
      </c>
      <c r="C160" s="12">
        <v>38</v>
      </c>
      <c r="D160" s="23"/>
      <c r="E160" s="10">
        <f>LOOKUP(use_fish!B160,base_fish!A:A,base_fish!C:C)+_xlfn.IFNA(INDEX(activity!F:F,MATCH(use_fish!C160,activity!A:A,0)),0)</f>
        <v>50</v>
      </c>
      <c r="F160" s="12">
        <f t="shared" si="6"/>
        <v>0.02</v>
      </c>
      <c r="G160" s="5" t="s">
        <v>245</v>
      </c>
      <c r="H160" s="12" t="str">
        <f>INDEX(base_fish!E:E,MATCH(use_fish!B160,base_fish!A:A,0))&amp;_xlfn.IFNA("+"&amp;INDEX(activity!G:G,MATCH(use_fish!C160,activity!A:A,0)),"")</f>
        <v>海龟+临时活动</v>
      </c>
      <c r="I160" s="10">
        <f>LOOKUP(use_fish!B160,base_fish!A:A,base_fish!F:F)+_xlfn.IFNA(INDEX(activity!F:F,MATCH(use_fish!C160,activity!A:A,0)),0)</f>
        <v>50</v>
      </c>
      <c r="J160" s="10">
        <v>1</v>
      </c>
      <c r="K160" s="10">
        <f>LOOKUP(use_fish!B160,base_fish!A:A,base_fish!G:G)</f>
        <v>0</v>
      </c>
      <c r="L160" s="10">
        <f t="shared" si="7"/>
        <v>50</v>
      </c>
      <c r="M160" s="10">
        <v>1</v>
      </c>
      <c r="N160" s="10">
        <v>0</v>
      </c>
    </row>
    <row r="161" s="10" customFormat="1" spans="1:14">
      <c r="A161" s="12">
        <v>160</v>
      </c>
      <c r="B161" s="5">
        <v>9</v>
      </c>
      <c r="C161" s="12">
        <v>38</v>
      </c>
      <c r="D161" s="23"/>
      <c r="E161" s="10">
        <f>LOOKUP(use_fish!B161,base_fish!A:A,base_fish!C:C)+_xlfn.IFNA(INDEX(activity!F:F,MATCH(use_fish!C161,activity!A:A,0)),0)</f>
        <v>60</v>
      </c>
      <c r="F161" s="12">
        <f t="shared" si="6"/>
        <v>0.0166666666666667</v>
      </c>
      <c r="G161" s="5" t="s">
        <v>245</v>
      </c>
      <c r="H161" s="12" t="str">
        <f>INDEX(base_fish!E:E,MATCH(use_fish!B161,base_fish!A:A,0))&amp;_xlfn.IFNA("+"&amp;INDEX(activity!G:G,MATCH(use_fish!C161,activity!A:A,0)),"")</f>
        <v>灯笼鱼+临时活动</v>
      </c>
      <c r="I161" s="10">
        <f>LOOKUP(use_fish!B161,base_fish!A:A,base_fish!F:F)+_xlfn.IFNA(INDEX(activity!F:F,MATCH(use_fish!C161,activity!A:A,0)),0)</f>
        <v>60</v>
      </c>
      <c r="J161" s="10">
        <v>1</v>
      </c>
      <c r="K161" s="10">
        <f>LOOKUP(use_fish!B161,base_fish!A:A,base_fish!G:G)</f>
        <v>0</v>
      </c>
      <c r="L161" s="10">
        <f t="shared" si="7"/>
        <v>60</v>
      </c>
      <c r="M161" s="10">
        <v>1</v>
      </c>
      <c r="N161" s="10">
        <v>0</v>
      </c>
    </row>
    <row r="162" s="10" customFormat="1" spans="1:14">
      <c r="A162" s="12">
        <v>161</v>
      </c>
      <c r="B162" s="5">
        <v>10</v>
      </c>
      <c r="C162" s="12">
        <v>38</v>
      </c>
      <c r="D162" s="23"/>
      <c r="E162" s="10">
        <f>LOOKUP(use_fish!B162,base_fish!A:A,base_fish!C:C)+_xlfn.IFNA(INDEX(activity!F:F,MATCH(use_fish!C162,activity!A:A,0)),0)</f>
        <v>70</v>
      </c>
      <c r="F162" s="12">
        <f t="shared" si="6"/>
        <v>0.0142857142857143</v>
      </c>
      <c r="G162" s="5" t="s">
        <v>245</v>
      </c>
      <c r="H162" s="12" t="str">
        <f>INDEX(base_fish!E:E,MATCH(use_fish!B162,base_fish!A:A,0))&amp;_xlfn.IFNA("+"&amp;INDEX(activity!G:G,MATCH(use_fish!C162,activity!A:A,0)),"")</f>
        <v>魔鬼鱼+临时活动</v>
      </c>
      <c r="I162" s="10">
        <f>LOOKUP(use_fish!B162,base_fish!A:A,base_fish!F:F)+_xlfn.IFNA(INDEX(activity!F:F,MATCH(use_fish!C162,activity!A:A,0)),0)</f>
        <v>70</v>
      </c>
      <c r="J162" s="10">
        <v>1</v>
      </c>
      <c r="K162" s="10">
        <f>LOOKUP(use_fish!B162,base_fish!A:A,base_fish!G:G)</f>
        <v>0</v>
      </c>
      <c r="L162" s="10">
        <f t="shared" si="7"/>
        <v>70</v>
      </c>
      <c r="M162" s="10">
        <v>1</v>
      </c>
      <c r="N162" s="10">
        <v>0</v>
      </c>
    </row>
    <row r="163" s="10" customFormat="1" spans="1:14">
      <c r="A163" s="12">
        <v>162</v>
      </c>
      <c r="B163" s="5">
        <v>32</v>
      </c>
      <c r="C163" s="12">
        <v>35</v>
      </c>
      <c r="D163" s="23"/>
      <c r="E163" s="10">
        <f>LOOKUP(use_fish!B163,base_fish!A:A,base_fish!C:C)+_xlfn.IFNA(INDEX(activity!F:F,MATCH(use_fish!C163,activity!A:A,0)),0)</f>
        <v>75</v>
      </c>
      <c r="F163" s="12">
        <f t="shared" si="6"/>
        <v>0.0133333333333333</v>
      </c>
      <c r="G163" s="5" t="s">
        <v>245</v>
      </c>
      <c r="H163" s="12" t="str">
        <f>INDEX(base_fish!E:E,MATCH(use_fish!B163,base_fish!A:A,0))&amp;_xlfn.IFNA("+"&amp;INDEX(activity!G:G,MATCH(use_fish!C163,activity!A:A,0)),"")</f>
        <v>火鸡鱼+临时活动</v>
      </c>
      <c r="I163" s="10">
        <f>LOOKUP(use_fish!B163,base_fish!A:A,base_fish!F:F)+_xlfn.IFNA(INDEX(activity!F:F,MATCH(use_fish!C163,activity!A:A,0)),0)</f>
        <v>75</v>
      </c>
      <c r="J163" s="10">
        <v>1</v>
      </c>
      <c r="K163" s="10">
        <f>LOOKUP(use_fish!B163,base_fish!A:A,base_fish!G:G)</f>
        <v>0</v>
      </c>
      <c r="L163" s="10">
        <f t="shared" si="7"/>
        <v>75</v>
      </c>
      <c r="M163" s="10">
        <v>1</v>
      </c>
      <c r="N163" s="10">
        <v>0</v>
      </c>
    </row>
    <row r="164" s="10" customFormat="1" spans="1:14">
      <c r="A164" s="12">
        <v>163</v>
      </c>
      <c r="B164" s="5">
        <v>32</v>
      </c>
      <c r="C164" s="12">
        <v>36</v>
      </c>
      <c r="D164" s="23"/>
      <c r="E164" s="10">
        <f>LOOKUP(use_fish!B164,base_fish!A:A,base_fish!C:C)+_xlfn.IFNA(INDEX(activity!F:F,MATCH(use_fish!C164,activity!A:A,0)),0)</f>
        <v>150</v>
      </c>
      <c r="F164" s="12">
        <f t="shared" si="6"/>
        <v>0.00666666666666667</v>
      </c>
      <c r="G164" s="5" t="s">
        <v>245</v>
      </c>
      <c r="H164" s="12" t="str">
        <f>INDEX(base_fish!E:E,MATCH(use_fish!B164,base_fish!A:A,0))&amp;_xlfn.IFNA("+"&amp;INDEX(activity!G:G,MATCH(use_fish!C164,activity!A:A,0)),"")</f>
        <v>火鸡鱼+临时活动</v>
      </c>
      <c r="I164" s="10">
        <f>LOOKUP(use_fish!B164,base_fish!A:A,base_fish!F:F)+_xlfn.IFNA(INDEX(activity!F:F,MATCH(use_fish!C164,activity!A:A,0)),0)</f>
        <v>150</v>
      </c>
      <c r="J164" s="10">
        <v>1</v>
      </c>
      <c r="K164" s="10">
        <f>LOOKUP(use_fish!B164,base_fish!A:A,base_fish!G:G)</f>
        <v>0</v>
      </c>
      <c r="L164" s="10">
        <f t="shared" si="7"/>
        <v>150</v>
      </c>
      <c r="M164" s="10">
        <v>1</v>
      </c>
      <c r="N164" s="10">
        <v>0</v>
      </c>
    </row>
    <row r="165" s="10" customFormat="1" spans="1:14">
      <c r="A165" s="12">
        <v>164</v>
      </c>
      <c r="B165" s="5">
        <v>32</v>
      </c>
      <c r="C165" s="12">
        <v>37</v>
      </c>
      <c r="D165" s="23"/>
      <c r="E165" s="10">
        <f>LOOKUP(use_fish!B165,base_fish!A:A,base_fish!C:C)+_xlfn.IFNA(INDEX(activity!F:F,MATCH(use_fish!C165,activity!A:A,0)),0)</f>
        <v>250</v>
      </c>
      <c r="F165" s="12">
        <f t="shared" si="6"/>
        <v>0.004</v>
      </c>
      <c r="G165" s="5" t="s">
        <v>245</v>
      </c>
      <c r="H165" s="12" t="str">
        <f>INDEX(base_fish!E:E,MATCH(use_fish!B165,base_fish!A:A,0))&amp;_xlfn.IFNA("+"&amp;INDEX(activity!G:G,MATCH(use_fish!C165,activity!A:A,0)),"")</f>
        <v>火鸡鱼+临时活动</v>
      </c>
      <c r="I165" s="10">
        <f>LOOKUP(use_fish!B165,base_fish!A:A,base_fish!F:F)+_xlfn.IFNA(INDEX(activity!F:F,MATCH(use_fish!C165,activity!A:A,0)),0)</f>
        <v>250</v>
      </c>
      <c r="J165" s="10">
        <v>1</v>
      </c>
      <c r="K165" s="10">
        <f>LOOKUP(use_fish!B165,base_fish!A:A,base_fish!G:G)</f>
        <v>0</v>
      </c>
      <c r="L165" s="10">
        <f t="shared" si="7"/>
        <v>250</v>
      </c>
      <c r="M165" s="10">
        <v>1</v>
      </c>
      <c r="N165" s="10">
        <v>0</v>
      </c>
    </row>
    <row r="166" s="10" customFormat="1" spans="1:14">
      <c r="A166" s="12">
        <v>165</v>
      </c>
      <c r="B166" s="5">
        <v>33</v>
      </c>
      <c r="C166" s="12">
        <v>39</v>
      </c>
      <c r="D166" s="23"/>
      <c r="E166" s="10">
        <f>LOOKUP(use_fish!B166,base_fish!A:A,base_fish!C:C)+_xlfn.IFNA(INDEX(activity!F:F,MATCH(use_fish!C166,activity!A:A,0)),0)</f>
        <v>75</v>
      </c>
      <c r="F166" s="12">
        <f t="shared" si="6"/>
        <v>0.0133333333333333</v>
      </c>
      <c r="G166" s="5" t="s">
        <v>245</v>
      </c>
      <c r="H166" s="12" t="str">
        <f>INDEX(base_fish!E:E,MATCH(use_fish!B166,base_fish!A:A,0))&amp;_xlfn.IFNA("+"&amp;INDEX(activity!G:G,MATCH(use_fish!C166,activity!A:A,0)),"")</f>
        <v>话费鱼+话费鱼</v>
      </c>
      <c r="I166" s="10">
        <f>LOOKUP(use_fish!B166,base_fish!A:A,base_fish!F:F)+_xlfn.IFNA(INDEX(activity!F:F,MATCH(use_fish!C166,activity!A:A,0)),0)</f>
        <v>75</v>
      </c>
      <c r="J166" s="10">
        <v>1</v>
      </c>
      <c r="K166" s="10">
        <f>LOOKUP(use_fish!B166,base_fish!A:A,base_fish!G:G)</f>
        <v>0</v>
      </c>
      <c r="L166" s="10">
        <f t="shared" si="7"/>
        <v>75</v>
      </c>
      <c r="M166" s="10">
        <v>1</v>
      </c>
      <c r="N166" s="10">
        <v>1</v>
      </c>
    </row>
    <row r="167" s="10" customFormat="1" spans="1:14">
      <c r="A167" s="12">
        <v>166</v>
      </c>
      <c r="B167" s="5">
        <v>33</v>
      </c>
      <c r="C167" s="12"/>
      <c r="D167" s="23" t="s">
        <v>248</v>
      </c>
      <c r="E167" s="10">
        <f>LOOKUP(use_fish!B167,base_fish!A:A,base_fish!C:C)+_xlfn.IFNA(INDEX(activity!F:F,MATCH(use_fish!C167,activity!A:A,0)),0)</f>
        <v>0</v>
      </c>
      <c r="F167" s="12"/>
      <c r="G167" s="5" t="s">
        <v>245</v>
      </c>
      <c r="H167" s="12" t="str">
        <f>INDEX(base_fish!E:E,MATCH(use_fish!B167,base_fish!A:A,0))&amp;_xlfn.IFNA("+"&amp;INDEX(activity!G:G,MATCH(use_fish!C167,activity!A:A,0)),"")</f>
        <v>话费鱼</v>
      </c>
      <c r="I167" s="10">
        <f>LOOKUP(use_fish!B167,base_fish!A:A,base_fish!F:F)+_xlfn.IFNA(INDEX(activity!F:F,MATCH(use_fish!C167,activity!A:A,0)),0)</f>
        <v>0</v>
      </c>
      <c r="J167" s="10">
        <v>1</v>
      </c>
      <c r="K167" s="10">
        <f>LOOKUP(use_fish!B167,base_fish!A:A,base_fish!G:G)</f>
        <v>0</v>
      </c>
      <c r="L167" s="10">
        <f t="shared" si="7"/>
        <v>0</v>
      </c>
      <c r="M167" s="10">
        <v>1</v>
      </c>
      <c r="N167" s="10">
        <v>1</v>
      </c>
    </row>
    <row r="168" s="10" customFormat="1" spans="1:14">
      <c r="A168" s="12">
        <v>167</v>
      </c>
      <c r="B168" s="5">
        <v>6</v>
      </c>
      <c r="C168" s="12">
        <v>43</v>
      </c>
      <c r="D168" s="23"/>
      <c r="E168" s="10">
        <f>LOOKUP(use_fish!B168,base_fish!A:A,base_fish!C:C)+_xlfn.IFNA(INDEX(activity!F:F,MATCH(use_fish!C168,activity!A:A,0)),0)</f>
        <v>30</v>
      </c>
      <c r="F168" s="12">
        <f t="shared" ref="F168:F183" si="8">1/E168</f>
        <v>0.0333333333333333</v>
      </c>
      <c r="G168" s="5" t="s">
        <v>245</v>
      </c>
      <c r="H168" s="12" t="str">
        <f>INDEX(base_fish!E:E,MATCH(use_fish!B168,base_fish!A:A,0))&amp;_xlfn.IFNA("+"&amp;INDEX(activity!G:G,MATCH(use_fish!C168,activity!A:A,0)),"")</f>
        <v>蓝灯鱼+临时活动</v>
      </c>
      <c r="I168" s="10">
        <f>LOOKUP(use_fish!B168,base_fish!A:A,base_fish!F:F)+_xlfn.IFNA(INDEX(activity!F:F,MATCH(use_fish!C168,activity!A:A,0)),0)</f>
        <v>30</v>
      </c>
      <c r="J168" s="10">
        <v>1</v>
      </c>
      <c r="K168" s="10">
        <f>LOOKUP(use_fish!B168,base_fish!A:A,base_fish!G:G)</f>
        <v>0</v>
      </c>
      <c r="L168" s="10">
        <f t="shared" ref="L168:L183" si="9">I168</f>
        <v>30</v>
      </c>
      <c r="M168" s="10">
        <v>1</v>
      </c>
      <c r="N168" s="10">
        <v>0</v>
      </c>
    </row>
    <row r="169" s="10" customFormat="1" spans="1:14">
      <c r="A169" s="12">
        <v>168</v>
      </c>
      <c r="B169" s="5">
        <v>7</v>
      </c>
      <c r="C169" s="12">
        <v>43</v>
      </c>
      <c r="D169" s="23"/>
      <c r="E169" s="10">
        <f>LOOKUP(use_fish!B169,base_fish!A:A,base_fish!C:C)+_xlfn.IFNA(INDEX(activity!F:F,MATCH(use_fish!C169,activity!A:A,0)),0)</f>
        <v>40</v>
      </c>
      <c r="F169" s="12">
        <f t="shared" si="8"/>
        <v>0.025</v>
      </c>
      <c r="G169" s="5" t="s">
        <v>245</v>
      </c>
      <c r="H169" s="12" t="str">
        <f>INDEX(base_fish!E:E,MATCH(use_fish!B169,base_fish!A:A,0))&amp;_xlfn.IFNA("+"&amp;INDEX(activity!G:G,MATCH(use_fish!C169,activity!A:A,0)),"")</f>
        <v>红杉鱼+临时活动</v>
      </c>
      <c r="I169" s="10">
        <f>LOOKUP(use_fish!B169,base_fish!A:A,base_fish!F:F)+_xlfn.IFNA(INDEX(activity!F:F,MATCH(use_fish!C169,activity!A:A,0)),0)</f>
        <v>40</v>
      </c>
      <c r="J169" s="10">
        <v>1</v>
      </c>
      <c r="K169" s="10">
        <f>LOOKUP(use_fish!B169,base_fish!A:A,base_fish!G:G)</f>
        <v>0</v>
      </c>
      <c r="L169" s="10">
        <f t="shared" si="9"/>
        <v>40</v>
      </c>
      <c r="M169" s="10">
        <v>1</v>
      </c>
      <c r="N169" s="10">
        <v>0</v>
      </c>
    </row>
    <row r="170" s="10" customFormat="1" spans="1:14">
      <c r="A170" s="12">
        <v>169</v>
      </c>
      <c r="B170" s="5">
        <v>8</v>
      </c>
      <c r="C170" s="12">
        <v>43</v>
      </c>
      <c r="D170" s="23"/>
      <c r="E170" s="10">
        <f>LOOKUP(use_fish!B170,base_fish!A:A,base_fish!C:C)+_xlfn.IFNA(INDEX(activity!F:F,MATCH(use_fish!C170,activity!A:A,0)),0)</f>
        <v>50</v>
      </c>
      <c r="F170" s="12">
        <f t="shared" si="8"/>
        <v>0.02</v>
      </c>
      <c r="G170" s="5" t="s">
        <v>245</v>
      </c>
      <c r="H170" s="12" t="str">
        <f>INDEX(base_fish!E:E,MATCH(use_fish!B170,base_fish!A:A,0))&amp;_xlfn.IFNA("+"&amp;INDEX(activity!G:G,MATCH(use_fish!C170,activity!A:A,0)),"")</f>
        <v>海龟+临时活动</v>
      </c>
      <c r="I170" s="10">
        <f>LOOKUP(use_fish!B170,base_fish!A:A,base_fish!F:F)+_xlfn.IFNA(INDEX(activity!F:F,MATCH(use_fish!C170,activity!A:A,0)),0)</f>
        <v>50</v>
      </c>
      <c r="J170" s="10">
        <v>1</v>
      </c>
      <c r="K170" s="10">
        <f>LOOKUP(use_fish!B170,base_fish!A:A,base_fish!G:G)</f>
        <v>0</v>
      </c>
      <c r="L170" s="10">
        <f t="shared" si="9"/>
        <v>50</v>
      </c>
      <c r="M170" s="10">
        <v>1</v>
      </c>
      <c r="N170" s="10">
        <v>0</v>
      </c>
    </row>
    <row r="171" s="10" customFormat="1" spans="1:14">
      <c r="A171" s="12">
        <v>170</v>
      </c>
      <c r="B171" s="5">
        <v>9</v>
      </c>
      <c r="C171" s="12">
        <v>43</v>
      </c>
      <c r="D171" s="23"/>
      <c r="E171" s="10">
        <f>LOOKUP(use_fish!B171,base_fish!A:A,base_fish!C:C)+_xlfn.IFNA(INDEX(activity!F:F,MATCH(use_fish!C171,activity!A:A,0)),0)</f>
        <v>60</v>
      </c>
      <c r="F171" s="12">
        <f t="shared" si="8"/>
        <v>0.0166666666666667</v>
      </c>
      <c r="G171" s="5" t="s">
        <v>245</v>
      </c>
      <c r="H171" s="12" t="str">
        <f>INDEX(base_fish!E:E,MATCH(use_fish!B171,base_fish!A:A,0))&amp;_xlfn.IFNA("+"&amp;INDEX(activity!G:G,MATCH(use_fish!C171,activity!A:A,0)),"")</f>
        <v>灯笼鱼+临时活动</v>
      </c>
      <c r="I171" s="10">
        <f>LOOKUP(use_fish!B171,base_fish!A:A,base_fish!F:F)+_xlfn.IFNA(INDEX(activity!F:F,MATCH(use_fish!C171,activity!A:A,0)),0)</f>
        <v>60</v>
      </c>
      <c r="J171" s="10">
        <v>1</v>
      </c>
      <c r="K171" s="10">
        <f>LOOKUP(use_fish!B171,base_fish!A:A,base_fish!G:G)</f>
        <v>0</v>
      </c>
      <c r="L171" s="10">
        <f t="shared" si="9"/>
        <v>60</v>
      </c>
      <c r="M171" s="10">
        <v>1</v>
      </c>
      <c r="N171" s="10">
        <v>0</v>
      </c>
    </row>
    <row r="172" s="10" customFormat="1" spans="1:14">
      <c r="A172" s="12">
        <v>171</v>
      </c>
      <c r="B172" s="5">
        <v>10</v>
      </c>
      <c r="C172" s="12">
        <v>43</v>
      </c>
      <c r="D172" s="23"/>
      <c r="E172" s="10">
        <f>LOOKUP(use_fish!B172,base_fish!A:A,base_fish!C:C)+_xlfn.IFNA(INDEX(activity!F:F,MATCH(use_fish!C172,activity!A:A,0)),0)</f>
        <v>70</v>
      </c>
      <c r="F172" s="12">
        <f t="shared" si="8"/>
        <v>0.0142857142857143</v>
      </c>
      <c r="G172" s="5" t="s">
        <v>245</v>
      </c>
      <c r="H172" s="12" t="str">
        <f>INDEX(base_fish!E:E,MATCH(use_fish!B172,base_fish!A:A,0))&amp;_xlfn.IFNA("+"&amp;INDEX(activity!G:G,MATCH(use_fish!C172,activity!A:A,0)),"")</f>
        <v>魔鬼鱼+临时活动</v>
      </c>
      <c r="I172" s="10">
        <f>LOOKUP(use_fish!B172,base_fish!A:A,base_fish!F:F)+_xlfn.IFNA(INDEX(activity!F:F,MATCH(use_fish!C172,activity!A:A,0)),0)</f>
        <v>70</v>
      </c>
      <c r="J172" s="10">
        <v>1</v>
      </c>
      <c r="K172" s="10">
        <f>LOOKUP(use_fish!B172,base_fish!A:A,base_fish!G:G)</f>
        <v>0</v>
      </c>
      <c r="L172" s="10">
        <f t="shared" si="9"/>
        <v>70</v>
      </c>
      <c r="M172" s="10">
        <v>1</v>
      </c>
      <c r="N172" s="10">
        <v>0</v>
      </c>
    </row>
    <row r="173" s="10" customFormat="1" spans="1:14">
      <c r="A173" s="12">
        <v>172</v>
      </c>
      <c r="B173" s="5">
        <v>34</v>
      </c>
      <c r="C173" s="12">
        <v>40</v>
      </c>
      <c r="D173" s="23"/>
      <c r="E173" s="10">
        <f>LOOKUP(use_fish!B173,base_fish!A:A,base_fish!C:C)+_xlfn.IFNA(INDEX(activity!F:F,MATCH(use_fish!C173,activity!A:A,0)),0)</f>
        <v>75</v>
      </c>
      <c r="F173" s="12">
        <f t="shared" si="8"/>
        <v>0.0133333333333333</v>
      </c>
      <c r="G173" s="5" t="s">
        <v>245</v>
      </c>
      <c r="H173" s="12" t="str">
        <f>INDEX(base_fish!E:E,MATCH(use_fish!B173,base_fish!A:A,0))&amp;_xlfn.IFNA("+"&amp;INDEX(activity!G:G,MATCH(use_fish!C173,activity!A:A,0)),"")</f>
        <v>礼盒鱼+临时活动</v>
      </c>
      <c r="I173" s="10">
        <f>LOOKUP(use_fish!B173,base_fish!A:A,base_fish!F:F)+_xlfn.IFNA(INDEX(activity!F:F,MATCH(use_fish!C173,activity!A:A,0)),0)</f>
        <v>75</v>
      </c>
      <c r="J173" s="10">
        <v>1</v>
      </c>
      <c r="K173" s="10">
        <f>LOOKUP(use_fish!B173,base_fish!A:A,base_fish!G:G)</f>
        <v>0</v>
      </c>
      <c r="L173" s="10">
        <f t="shared" si="9"/>
        <v>75</v>
      </c>
      <c r="M173" s="10">
        <v>1</v>
      </c>
      <c r="N173" s="10">
        <v>0</v>
      </c>
    </row>
    <row r="174" s="10" customFormat="1" spans="1:14">
      <c r="A174" s="12">
        <v>173</v>
      </c>
      <c r="B174" s="5">
        <v>34</v>
      </c>
      <c r="C174" s="12">
        <v>41</v>
      </c>
      <c r="D174" s="23"/>
      <c r="E174" s="10">
        <f>LOOKUP(use_fish!B174,base_fish!A:A,base_fish!C:C)+_xlfn.IFNA(INDEX(activity!F:F,MATCH(use_fish!C174,activity!A:A,0)),0)</f>
        <v>150</v>
      </c>
      <c r="F174" s="12">
        <f t="shared" si="8"/>
        <v>0.00666666666666667</v>
      </c>
      <c r="G174" s="5" t="s">
        <v>245</v>
      </c>
      <c r="H174" s="12" t="str">
        <f>INDEX(base_fish!E:E,MATCH(use_fish!B174,base_fish!A:A,0))&amp;_xlfn.IFNA("+"&amp;INDEX(activity!G:G,MATCH(use_fish!C174,activity!A:A,0)),"")</f>
        <v>礼盒鱼+临时活动</v>
      </c>
      <c r="I174" s="10">
        <f>LOOKUP(use_fish!B174,base_fish!A:A,base_fish!F:F)+_xlfn.IFNA(INDEX(activity!F:F,MATCH(use_fish!C174,activity!A:A,0)),0)</f>
        <v>150</v>
      </c>
      <c r="J174" s="10">
        <v>1</v>
      </c>
      <c r="K174" s="10">
        <f>LOOKUP(use_fish!B174,base_fish!A:A,base_fish!G:G)</f>
        <v>0</v>
      </c>
      <c r="L174" s="10">
        <f t="shared" si="9"/>
        <v>150</v>
      </c>
      <c r="M174" s="10">
        <v>1</v>
      </c>
      <c r="N174" s="10">
        <v>0</v>
      </c>
    </row>
    <row r="175" s="10" customFormat="1" spans="1:14">
      <c r="A175" s="12">
        <v>174</v>
      </c>
      <c r="B175" s="5">
        <v>34</v>
      </c>
      <c r="C175" s="12">
        <v>42</v>
      </c>
      <c r="D175" s="23"/>
      <c r="E175" s="10">
        <f>LOOKUP(use_fish!B175,base_fish!A:A,base_fish!C:C)+_xlfn.IFNA(INDEX(activity!F:F,MATCH(use_fish!C175,activity!A:A,0)),0)</f>
        <v>250</v>
      </c>
      <c r="F175" s="12">
        <f t="shared" si="8"/>
        <v>0.004</v>
      </c>
      <c r="G175" s="5" t="s">
        <v>245</v>
      </c>
      <c r="H175" s="12" t="str">
        <f>INDEX(base_fish!E:E,MATCH(use_fish!B175,base_fish!A:A,0))&amp;_xlfn.IFNA("+"&amp;INDEX(activity!G:G,MATCH(use_fish!C175,activity!A:A,0)),"")</f>
        <v>礼盒鱼+临时活动</v>
      </c>
      <c r="I175" s="10">
        <f>LOOKUP(use_fish!B175,base_fish!A:A,base_fish!F:F)+_xlfn.IFNA(INDEX(activity!F:F,MATCH(use_fish!C175,activity!A:A,0)),0)</f>
        <v>250</v>
      </c>
      <c r="J175" s="10">
        <v>1</v>
      </c>
      <c r="K175" s="10">
        <f>LOOKUP(use_fish!B175,base_fish!A:A,base_fish!G:G)</f>
        <v>0</v>
      </c>
      <c r="L175" s="10">
        <f t="shared" si="9"/>
        <v>250</v>
      </c>
      <c r="M175" s="10">
        <v>1</v>
      </c>
      <c r="N175" s="10">
        <v>0</v>
      </c>
    </row>
    <row r="176" spans="1:14">
      <c r="A176" s="12">
        <v>175</v>
      </c>
      <c r="B176" s="8">
        <v>6</v>
      </c>
      <c r="C176" s="24">
        <v>47</v>
      </c>
      <c r="D176" s="25"/>
      <c r="E176" s="13">
        <f>LOOKUP(use_fish!B176,base_fish!A:A,base_fish!C:C)+_xlfn.IFNA(INDEX(activity!F:F,MATCH(use_fish!C176,activity!A:A,0)),0)</f>
        <v>30</v>
      </c>
      <c r="F176" s="24">
        <f t="shared" si="8"/>
        <v>0.0333333333333333</v>
      </c>
      <c r="G176" s="8" t="s">
        <v>245</v>
      </c>
      <c r="H176" s="24" t="str">
        <f>INDEX(base_fish!E:E,MATCH(use_fish!B176,base_fish!A:A,0))&amp;_xlfn.IFNA("+"&amp;INDEX(activity!G:G,MATCH(use_fish!C176,activity!A:A,0)),"")</f>
        <v>蓝灯鱼+临时活动</v>
      </c>
      <c r="I176" s="13">
        <f>LOOKUP(use_fish!B176,base_fish!A:A,base_fish!F:F)+_xlfn.IFNA(INDEX(activity!F:F,MATCH(use_fish!C176,activity!A:A,0)),0)</f>
        <v>30</v>
      </c>
      <c r="J176" s="13">
        <v>1</v>
      </c>
      <c r="K176" s="13">
        <f>LOOKUP(use_fish!B176,base_fish!A:A,base_fish!G:G)</f>
        <v>0</v>
      </c>
      <c r="L176" s="13">
        <f t="shared" si="9"/>
        <v>30</v>
      </c>
      <c r="M176" s="13">
        <v>1</v>
      </c>
      <c r="N176" s="13">
        <v>0</v>
      </c>
    </row>
    <row r="177" spans="1:14">
      <c r="A177" s="12">
        <v>176</v>
      </c>
      <c r="B177" s="8">
        <v>7</v>
      </c>
      <c r="C177" s="24">
        <v>47</v>
      </c>
      <c r="D177" s="25"/>
      <c r="E177" s="13">
        <f>LOOKUP(use_fish!B177,base_fish!A:A,base_fish!C:C)+_xlfn.IFNA(INDEX(activity!F:F,MATCH(use_fish!C177,activity!A:A,0)),0)</f>
        <v>40</v>
      </c>
      <c r="F177" s="24">
        <f t="shared" si="8"/>
        <v>0.025</v>
      </c>
      <c r="G177" s="8" t="s">
        <v>245</v>
      </c>
      <c r="H177" s="24" t="str">
        <f>INDEX(base_fish!E:E,MATCH(use_fish!B177,base_fish!A:A,0))&amp;_xlfn.IFNA("+"&amp;INDEX(activity!G:G,MATCH(use_fish!C177,activity!A:A,0)),"")</f>
        <v>红杉鱼+临时活动</v>
      </c>
      <c r="I177" s="13">
        <f>LOOKUP(use_fish!B177,base_fish!A:A,base_fish!F:F)+_xlfn.IFNA(INDEX(activity!F:F,MATCH(use_fish!C177,activity!A:A,0)),0)</f>
        <v>40</v>
      </c>
      <c r="J177" s="13">
        <v>1</v>
      </c>
      <c r="K177" s="13">
        <f>LOOKUP(use_fish!B177,base_fish!A:A,base_fish!G:G)</f>
        <v>0</v>
      </c>
      <c r="L177" s="13">
        <f t="shared" si="9"/>
        <v>40</v>
      </c>
      <c r="M177" s="13">
        <v>1</v>
      </c>
      <c r="N177" s="13">
        <v>0</v>
      </c>
    </row>
    <row r="178" spans="1:14">
      <c r="A178" s="12">
        <v>177</v>
      </c>
      <c r="B178" s="8">
        <v>8</v>
      </c>
      <c r="C178" s="24">
        <v>47</v>
      </c>
      <c r="D178" s="25"/>
      <c r="E178" s="13">
        <f>LOOKUP(use_fish!B178,base_fish!A:A,base_fish!C:C)+_xlfn.IFNA(INDEX(activity!F:F,MATCH(use_fish!C178,activity!A:A,0)),0)</f>
        <v>50</v>
      </c>
      <c r="F178" s="24">
        <f t="shared" si="8"/>
        <v>0.02</v>
      </c>
      <c r="G178" s="8" t="s">
        <v>245</v>
      </c>
      <c r="H178" s="24" t="str">
        <f>INDEX(base_fish!E:E,MATCH(use_fish!B178,base_fish!A:A,0))&amp;_xlfn.IFNA("+"&amp;INDEX(activity!G:G,MATCH(use_fish!C178,activity!A:A,0)),"")</f>
        <v>海龟+临时活动</v>
      </c>
      <c r="I178" s="13">
        <f>LOOKUP(use_fish!B178,base_fish!A:A,base_fish!F:F)+_xlfn.IFNA(INDEX(activity!F:F,MATCH(use_fish!C178,activity!A:A,0)),0)</f>
        <v>50</v>
      </c>
      <c r="J178" s="13">
        <v>1</v>
      </c>
      <c r="K178" s="13">
        <f>LOOKUP(use_fish!B178,base_fish!A:A,base_fish!G:G)</f>
        <v>0</v>
      </c>
      <c r="L178" s="13">
        <f t="shared" si="9"/>
        <v>50</v>
      </c>
      <c r="M178" s="13">
        <v>1</v>
      </c>
      <c r="N178" s="13">
        <v>0</v>
      </c>
    </row>
    <row r="179" spans="1:14">
      <c r="A179" s="12">
        <v>178</v>
      </c>
      <c r="B179" s="8">
        <v>9</v>
      </c>
      <c r="C179" s="24">
        <v>47</v>
      </c>
      <c r="D179" s="25"/>
      <c r="E179" s="13">
        <f>LOOKUP(use_fish!B179,base_fish!A:A,base_fish!C:C)+_xlfn.IFNA(INDEX(activity!F:F,MATCH(use_fish!C179,activity!A:A,0)),0)</f>
        <v>60</v>
      </c>
      <c r="F179" s="24">
        <f t="shared" si="8"/>
        <v>0.0166666666666667</v>
      </c>
      <c r="G179" s="8" t="s">
        <v>245</v>
      </c>
      <c r="H179" s="24" t="str">
        <f>INDEX(base_fish!E:E,MATCH(use_fish!B179,base_fish!A:A,0))&amp;_xlfn.IFNA("+"&amp;INDEX(activity!G:G,MATCH(use_fish!C179,activity!A:A,0)),"")</f>
        <v>灯笼鱼+临时活动</v>
      </c>
      <c r="I179" s="13">
        <f>LOOKUP(use_fish!B179,base_fish!A:A,base_fish!F:F)+_xlfn.IFNA(INDEX(activity!F:F,MATCH(use_fish!C179,activity!A:A,0)),0)</f>
        <v>60</v>
      </c>
      <c r="J179" s="13">
        <v>1</v>
      </c>
      <c r="K179" s="13">
        <f>LOOKUP(use_fish!B179,base_fish!A:A,base_fish!G:G)</f>
        <v>0</v>
      </c>
      <c r="L179" s="13">
        <f t="shared" si="9"/>
        <v>60</v>
      </c>
      <c r="M179" s="13">
        <v>1</v>
      </c>
      <c r="N179" s="13">
        <v>0</v>
      </c>
    </row>
    <row r="180" spans="1:14">
      <c r="A180" s="12">
        <v>179</v>
      </c>
      <c r="B180" s="8">
        <v>10</v>
      </c>
      <c r="C180" s="24">
        <v>47</v>
      </c>
      <c r="D180" s="25"/>
      <c r="E180" s="13">
        <f>LOOKUP(use_fish!B180,base_fish!A:A,base_fish!C:C)+_xlfn.IFNA(INDEX(activity!F:F,MATCH(use_fish!C180,activity!A:A,0)),0)</f>
        <v>70</v>
      </c>
      <c r="F180" s="24">
        <f t="shared" si="8"/>
        <v>0.0142857142857143</v>
      </c>
      <c r="G180" s="8" t="s">
        <v>245</v>
      </c>
      <c r="H180" s="24" t="str">
        <f>INDEX(base_fish!E:E,MATCH(use_fish!B180,base_fish!A:A,0))&amp;_xlfn.IFNA("+"&amp;INDEX(activity!G:G,MATCH(use_fish!C180,activity!A:A,0)),"")</f>
        <v>魔鬼鱼+临时活动</v>
      </c>
      <c r="I180" s="13">
        <f>LOOKUP(use_fish!B180,base_fish!A:A,base_fish!F:F)+_xlfn.IFNA(INDEX(activity!F:F,MATCH(use_fish!C180,activity!A:A,0)),0)</f>
        <v>70</v>
      </c>
      <c r="J180" s="13">
        <v>1</v>
      </c>
      <c r="K180" s="13">
        <f>LOOKUP(use_fish!B180,base_fish!A:A,base_fish!G:G)</f>
        <v>0</v>
      </c>
      <c r="L180" s="13">
        <f t="shared" si="9"/>
        <v>70</v>
      </c>
      <c r="M180" s="13">
        <v>1</v>
      </c>
      <c r="N180" s="13">
        <v>0</v>
      </c>
    </row>
    <row r="181" spans="1:14">
      <c r="A181" s="12">
        <v>180</v>
      </c>
      <c r="B181" s="8">
        <v>35</v>
      </c>
      <c r="C181" s="24">
        <v>44</v>
      </c>
      <c r="D181" s="25"/>
      <c r="E181" s="13">
        <f>LOOKUP(use_fish!B181,base_fish!A:A,base_fish!C:C)+_xlfn.IFNA(INDEX(activity!F:F,MATCH(use_fish!C181,activity!A:A,0)),0)</f>
        <v>250</v>
      </c>
      <c r="F181" s="24">
        <f t="shared" si="8"/>
        <v>0.004</v>
      </c>
      <c r="G181" s="8" t="s">
        <v>245</v>
      </c>
      <c r="H181" s="24" t="str">
        <f>INDEX(base_fish!E:E,MATCH(use_fish!B181,base_fish!A:A,0))&amp;_xlfn.IFNA("+"&amp;INDEX(activity!G:G,MATCH(use_fish!C181,activity!A:A,0)),"")</f>
        <v>活动boss+临时活动</v>
      </c>
      <c r="I181" s="13">
        <f>LOOKUP(use_fish!B181,base_fish!A:A,base_fish!F:F)+_xlfn.IFNA(INDEX(activity!F:F,MATCH(use_fish!C181,activity!A:A,0)),0)</f>
        <v>250</v>
      </c>
      <c r="J181" s="13">
        <v>1</v>
      </c>
      <c r="K181" s="13">
        <f>LOOKUP(use_fish!B181,base_fish!A:A,base_fish!G:G)</f>
        <v>0</v>
      </c>
      <c r="L181" s="13">
        <f t="shared" si="9"/>
        <v>250</v>
      </c>
      <c r="M181" s="13">
        <v>1</v>
      </c>
      <c r="N181" s="13">
        <v>1</v>
      </c>
    </row>
    <row r="182" spans="1:14">
      <c r="A182" s="12">
        <v>181</v>
      </c>
      <c r="B182" s="8">
        <v>35</v>
      </c>
      <c r="C182" s="24">
        <v>45</v>
      </c>
      <c r="D182" s="25"/>
      <c r="E182" s="13">
        <f>LOOKUP(use_fish!B182,base_fish!A:A,base_fish!C:C)+_xlfn.IFNA(INDEX(activity!F:F,MATCH(use_fish!C182,activity!A:A,0)),0)</f>
        <v>350</v>
      </c>
      <c r="F182" s="24">
        <f t="shared" si="8"/>
        <v>0.00285714285714286</v>
      </c>
      <c r="G182" s="8" t="s">
        <v>245</v>
      </c>
      <c r="H182" s="24" t="str">
        <f>INDEX(base_fish!E:E,MATCH(use_fish!B182,base_fish!A:A,0))&amp;_xlfn.IFNA("+"&amp;INDEX(activity!G:G,MATCH(use_fish!C182,activity!A:A,0)),"")</f>
        <v>活动boss+临时活动</v>
      </c>
      <c r="I182" s="13">
        <f>LOOKUP(use_fish!B182,base_fish!A:A,base_fish!F:F)+_xlfn.IFNA(INDEX(activity!F:F,MATCH(use_fish!C182,activity!A:A,0)),0)</f>
        <v>350</v>
      </c>
      <c r="J182" s="13">
        <v>1</v>
      </c>
      <c r="K182" s="13">
        <f>LOOKUP(use_fish!B182,base_fish!A:A,base_fish!G:G)</f>
        <v>0</v>
      </c>
      <c r="L182" s="13">
        <f t="shared" si="9"/>
        <v>350</v>
      </c>
      <c r="M182" s="13">
        <v>1</v>
      </c>
      <c r="N182" s="13">
        <v>1</v>
      </c>
    </row>
    <row r="183" spans="1:14">
      <c r="A183" s="12">
        <v>182</v>
      </c>
      <c r="B183" s="8">
        <v>35</v>
      </c>
      <c r="C183" s="24">
        <v>46</v>
      </c>
      <c r="D183" s="25"/>
      <c r="E183" s="13">
        <f>LOOKUP(use_fish!B183,base_fish!A:A,base_fish!C:C)+_xlfn.IFNA(INDEX(activity!F:F,MATCH(use_fish!C183,activity!A:A,0)),0)</f>
        <v>450</v>
      </c>
      <c r="F183" s="24">
        <f t="shared" si="8"/>
        <v>0.00222222222222222</v>
      </c>
      <c r="G183" s="8" t="s">
        <v>245</v>
      </c>
      <c r="H183" s="24" t="str">
        <f>INDEX(base_fish!E:E,MATCH(use_fish!B183,base_fish!A:A,0))&amp;_xlfn.IFNA("+"&amp;INDEX(activity!G:G,MATCH(use_fish!C183,activity!A:A,0)),"")</f>
        <v>活动boss+临时活动</v>
      </c>
      <c r="I183" s="13">
        <f>LOOKUP(use_fish!B183,base_fish!A:A,base_fish!F:F)+_xlfn.IFNA(INDEX(activity!F:F,MATCH(use_fish!C183,activity!A:A,0)),0)</f>
        <v>450</v>
      </c>
      <c r="J183" s="13">
        <v>1</v>
      </c>
      <c r="K183" s="13">
        <f>LOOKUP(use_fish!B183,base_fish!A:A,base_fish!G:G)</f>
        <v>0</v>
      </c>
      <c r="L183" s="13">
        <f t="shared" si="9"/>
        <v>450</v>
      </c>
      <c r="M183" s="13">
        <v>1</v>
      </c>
      <c r="N183" s="13">
        <v>1</v>
      </c>
    </row>
    <row r="184" s="10" customFormat="1" spans="1:14">
      <c r="A184" s="12">
        <v>183</v>
      </c>
      <c r="B184" s="26">
        <v>6</v>
      </c>
      <c r="C184" s="27">
        <v>51</v>
      </c>
      <c r="D184" s="28"/>
      <c r="E184" s="15">
        <f>LOOKUP(use_fish!B184,base_fish!A:A,base_fish!C:C)+_xlfn.IFNA(INDEX(activity!F:F,MATCH(use_fish!C184,activity!A:A,0)),0)</f>
        <v>30</v>
      </c>
      <c r="F184" s="27">
        <f t="shared" ref="F184:F191" si="10">1/E184</f>
        <v>0.0333333333333333</v>
      </c>
      <c r="G184" s="26" t="s">
        <v>245</v>
      </c>
      <c r="H184" s="27" t="str">
        <f>INDEX(base_fish!E:E,MATCH(use_fish!B184,base_fish!A:A,0))&amp;_xlfn.IFNA("+"&amp;INDEX(activity!G:G,MATCH(use_fish!C184,activity!A:A,0)),"")</f>
        <v>蓝灯鱼+临时活动</v>
      </c>
      <c r="I184" s="15">
        <f>LOOKUP(use_fish!B184,base_fish!A:A,base_fish!F:F)+_xlfn.IFNA(INDEX(activity!F:F,MATCH(use_fish!C184,activity!A:A,0)),0)</f>
        <v>30</v>
      </c>
      <c r="J184" s="15">
        <v>1</v>
      </c>
      <c r="K184" s="15">
        <f>LOOKUP(use_fish!B184,base_fish!A:A,base_fish!G:G)</f>
        <v>0</v>
      </c>
      <c r="L184" s="15">
        <f t="shared" ref="L184:L191" si="11">I184</f>
        <v>30</v>
      </c>
      <c r="M184" s="15">
        <v>1</v>
      </c>
      <c r="N184" s="15">
        <v>0</v>
      </c>
    </row>
    <row r="185" s="10" customFormat="1" spans="1:14">
      <c r="A185" s="12">
        <v>184</v>
      </c>
      <c r="B185" s="26">
        <v>7</v>
      </c>
      <c r="C185" s="27">
        <v>51</v>
      </c>
      <c r="D185" s="28"/>
      <c r="E185" s="15">
        <f>LOOKUP(use_fish!B185,base_fish!A:A,base_fish!C:C)+_xlfn.IFNA(INDEX(activity!F:F,MATCH(use_fish!C185,activity!A:A,0)),0)</f>
        <v>40</v>
      </c>
      <c r="F185" s="27">
        <f t="shared" si="10"/>
        <v>0.025</v>
      </c>
      <c r="G185" s="26" t="s">
        <v>245</v>
      </c>
      <c r="H185" s="27" t="str">
        <f>INDEX(base_fish!E:E,MATCH(use_fish!B185,base_fish!A:A,0))&amp;_xlfn.IFNA("+"&amp;INDEX(activity!G:G,MATCH(use_fish!C185,activity!A:A,0)),"")</f>
        <v>红杉鱼+临时活动</v>
      </c>
      <c r="I185" s="15">
        <f>LOOKUP(use_fish!B185,base_fish!A:A,base_fish!F:F)+_xlfn.IFNA(INDEX(activity!F:F,MATCH(use_fish!C185,activity!A:A,0)),0)</f>
        <v>40</v>
      </c>
      <c r="J185" s="15">
        <v>1</v>
      </c>
      <c r="K185" s="15">
        <f>LOOKUP(use_fish!B185,base_fish!A:A,base_fish!G:G)</f>
        <v>0</v>
      </c>
      <c r="L185" s="15">
        <f t="shared" si="11"/>
        <v>40</v>
      </c>
      <c r="M185" s="15">
        <v>1</v>
      </c>
      <c r="N185" s="15">
        <v>0</v>
      </c>
    </row>
    <row r="186" s="10" customFormat="1" spans="1:14">
      <c r="A186" s="12">
        <v>185</v>
      </c>
      <c r="B186" s="26">
        <v>8</v>
      </c>
      <c r="C186" s="27">
        <v>51</v>
      </c>
      <c r="D186" s="28"/>
      <c r="E186" s="15">
        <f>LOOKUP(use_fish!B186,base_fish!A:A,base_fish!C:C)+_xlfn.IFNA(INDEX(activity!F:F,MATCH(use_fish!C186,activity!A:A,0)),0)</f>
        <v>50</v>
      </c>
      <c r="F186" s="27">
        <f t="shared" si="10"/>
        <v>0.02</v>
      </c>
      <c r="G186" s="26" t="s">
        <v>245</v>
      </c>
      <c r="H186" s="27" t="str">
        <f>INDEX(base_fish!E:E,MATCH(use_fish!B186,base_fish!A:A,0))&amp;_xlfn.IFNA("+"&amp;INDEX(activity!G:G,MATCH(use_fish!C186,activity!A:A,0)),"")</f>
        <v>海龟+临时活动</v>
      </c>
      <c r="I186" s="15">
        <f>LOOKUP(use_fish!B186,base_fish!A:A,base_fish!F:F)+_xlfn.IFNA(INDEX(activity!F:F,MATCH(use_fish!C186,activity!A:A,0)),0)</f>
        <v>50</v>
      </c>
      <c r="J186" s="15">
        <v>1</v>
      </c>
      <c r="K186" s="15">
        <f>LOOKUP(use_fish!B186,base_fish!A:A,base_fish!G:G)</f>
        <v>0</v>
      </c>
      <c r="L186" s="15">
        <f t="shared" si="11"/>
        <v>50</v>
      </c>
      <c r="M186" s="15">
        <v>1</v>
      </c>
      <c r="N186" s="15">
        <v>0</v>
      </c>
    </row>
    <row r="187" s="10" customFormat="1" spans="1:14">
      <c r="A187" s="12">
        <v>186</v>
      </c>
      <c r="B187" s="26">
        <v>9</v>
      </c>
      <c r="C187" s="27">
        <v>51</v>
      </c>
      <c r="D187" s="28"/>
      <c r="E187" s="15">
        <f>LOOKUP(use_fish!B187,base_fish!A:A,base_fish!C:C)+_xlfn.IFNA(INDEX(activity!F:F,MATCH(use_fish!C187,activity!A:A,0)),0)</f>
        <v>60</v>
      </c>
      <c r="F187" s="27">
        <f t="shared" si="10"/>
        <v>0.0166666666666667</v>
      </c>
      <c r="G187" s="26" t="s">
        <v>245</v>
      </c>
      <c r="H187" s="27" t="str">
        <f>INDEX(base_fish!E:E,MATCH(use_fish!B187,base_fish!A:A,0))&amp;_xlfn.IFNA("+"&amp;INDEX(activity!G:G,MATCH(use_fish!C187,activity!A:A,0)),"")</f>
        <v>灯笼鱼+临时活动</v>
      </c>
      <c r="I187" s="15">
        <f>LOOKUP(use_fish!B187,base_fish!A:A,base_fish!F:F)+_xlfn.IFNA(INDEX(activity!F:F,MATCH(use_fish!C187,activity!A:A,0)),0)</f>
        <v>60</v>
      </c>
      <c r="J187" s="15">
        <v>1</v>
      </c>
      <c r="K187" s="15">
        <f>LOOKUP(use_fish!B187,base_fish!A:A,base_fish!G:G)</f>
        <v>0</v>
      </c>
      <c r="L187" s="15">
        <f t="shared" si="11"/>
        <v>60</v>
      </c>
      <c r="M187" s="15">
        <v>1</v>
      </c>
      <c r="N187" s="15">
        <v>0</v>
      </c>
    </row>
    <row r="188" s="10" customFormat="1" spans="1:14">
      <c r="A188" s="12">
        <v>187</v>
      </c>
      <c r="B188" s="26">
        <v>10</v>
      </c>
      <c r="C188" s="27">
        <v>51</v>
      </c>
      <c r="D188" s="28"/>
      <c r="E188" s="15">
        <f>LOOKUP(use_fish!B188,base_fish!A:A,base_fish!C:C)+_xlfn.IFNA(INDEX(activity!F:F,MATCH(use_fish!C188,activity!A:A,0)),0)</f>
        <v>70</v>
      </c>
      <c r="F188" s="27">
        <f t="shared" si="10"/>
        <v>0.0142857142857143</v>
      </c>
      <c r="G188" s="26" t="s">
        <v>245</v>
      </c>
      <c r="H188" s="27" t="str">
        <f>INDEX(base_fish!E:E,MATCH(use_fish!B188,base_fish!A:A,0))&amp;_xlfn.IFNA("+"&amp;INDEX(activity!G:G,MATCH(use_fish!C188,activity!A:A,0)),"")</f>
        <v>魔鬼鱼+临时活动</v>
      </c>
      <c r="I188" s="15">
        <f>LOOKUP(use_fish!B188,base_fish!A:A,base_fish!F:F)+_xlfn.IFNA(INDEX(activity!F:F,MATCH(use_fish!C188,activity!A:A,0)),0)</f>
        <v>70</v>
      </c>
      <c r="J188" s="15">
        <v>1</v>
      </c>
      <c r="K188" s="15">
        <f>LOOKUP(use_fish!B188,base_fish!A:A,base_fish!G:G)</f>
        <v>0</v>
      </c>
      <c r="L188" s="15">
        <f t="shared" si="11"/>
        <v>70</v>
      </c>
      <c r="M188" s="15">
        <v>1</v>
      </c>
      <c r="N188" s="15">
        <v>0</v>
      </c>
    </row>
    <row r="189" s="10" customFormat="1" spans="1:14">
      <c r="A189" s="12">
        <v>188</v>
      </c>
      <c r="B189" s="26">
        <v>35</v>
      </c>
      <c r="C189" s="27">
        <v>48</v>
      </c>
      <c r="D189" s="28"/>
      <c r="E189" s="15">
        <f>LOOKUP(use_fish!B189,base_fish!A:A,base_fish!C:C)+_xlfn.IFNA(INDEX(activity!F:F,MATCH(use_fish!C189,activity!A:A,0)),0)</f>
        <v>250</v>
      </c>
      <c r="F189" s="27">
        <f t="shared" si="10"/>
        <v>0.004</v>
      </c>
      <c r="G189" s="26" t="s">
        <v>245</v>
      </c>
      <c r="H189" s="27" t="str">
        <f>INDEX(base_fish!E:E,MATCH(use_fish!B189,base_fish!A:A,0))&amp;_xlfn.IFNA("+"&amp;INDEX(activity!G:G,MATCH(use_fish!C189,activity!A:A,0)),"")</f>
        <v>活动boss+临时活动</v>
      </c>
      <c r="I189" s="15">
        <f>LOOKUP(use_fish!B189,base_fish!A:A,base_fish!F:F)+_xlfn.IFNA(INDEX(activity!F:F,MATCH(use_fish!C189,activity!A:A,0)),0)</f>
        <v>250</v>
      </c>
      <c r="J189" s="15">
        <v>1</v>
      </c>
      <c r="K189" s="15">
        <f>LOOKUP(use_fish!B189,base_fish!A:A,base_fish!G:G)</f>
        <v>0</v>
      </c>
      <c r="L189" s="15">
        <f t="shared" si="11"/>
        <v>250</v>
      </c>
      <c r="M189" s="15">
        <v>1</v>
      </c>
      <c r="N189" s="15">
        <v>1</v>
      </c>
    </row>
    <row r="190" s="10" customFormat="1" spans="1:14">
      <c r="A190" s="12">
        <v>189</v>
      </c>
      <c r="B190" s="26">
        <v>35</v>
      </c>
      <c r="C190" s="27">
        <v>49</v>
      </c>
      <c r="D190" s="28"/>
      <c r="E190" s="15">
        <f>LOOKUP(use_fish!B190,base_fish!A:A,base_fish!C:C)+_xlfn.IFNA(INDEX(activity!F:F,MATCH(use_fish!C190,activity!A:A,0)),0)</f>
        <v>350</v>
      </c>
      <c r="F190" s="27">
        <f t="shared" si="10"/>
        <v>0.00285714285714286</v>
      </c>
      <c r="G190" s="26" t="s">
        <v>245</v>
      </c>
      <c r="H190" s="27" t="str">
        <f>INDEX(base_fish!E:E,MATCH(use_fish!B190,base_fish!A:A,0))&amp;_xlfn.IFNA("+"&amp;INDEX(activity!G:G,MATCH(use_fish!C190,activity!A:A,0)),"")</f>
        <v>活动boss+临时活动</v>
      </c>
      <c r="I190" s="15">
        <f>LOOKUP(use_fish!B190,base_fish!A:A,base_fish!F:F)+_xlfn.IFNA(INDEX(activity!F:F,MATCH(use_fish!C190,activity!A:A,0)),0)</f>
        <v>350</v>
      </c>
      <c r="J190" s="15">
        <v>1</v>
      </c>
      <c r="K190" s="15">
        <f>LOOKUP(use_fish!B190,base_fish!A:A,base_fish!G:G)</f>
        <v>0</v>
      </c>
      <c r="L190" s="15">
        <f t="shared" si="11"/>
        <v>350</v>
      </c>
      <c r="M190" s="15">
        <v>1</v>
      </c>
      <c r="N190" s="15">
        <v>1</v>
      </c>
    </row>
    <row r="191" s="10" customFormat="1" spans="1:14">
      <c r="A191" s="12">
        <v>190</v>
      </c>
      <c r="B191" s="26">
        <v>35</v>
      </c>
      <c r="C191" s="27">
        <v>50</v>
      </c>
      <c r="D191" s="28"/>
      <c r="E191" s="15">
        <f>LOOKUP(use_fish!B191,base_fish!A:A,base_fish!C:C)+_xlfn.IFNA(INDEX(activity!F:F,MATCH(use_fish!C191,activity!A:A,0)),0)</f>
        <v>450</v>
      </c>
      <c r="F191" s="27">
        <f t="shared" si="10"/>
        <v>0.00222222222222222</v>
      </c>
      <c r="G191" s="26" t="s">
        <v>245</v>
      </c>
      <c r="H191" s="27" t="str">
        <f>INDEX(base_fish!E:E,MATCH(use_fish!B191,base_fish!A:A,0))&amp;_xlfn.IFNA("+"&amp;INDEX(activity!G:G,MATCH(use_fish!C191,activity!A:A,0)),"")</f>
        <v>活动boss+临时活动</v>
      </c>
      <c r="I191" s="15">
        <f>LOOKUP(use_fish!B191,base_fish!A:A,base_fish!F:F)+_xlfn.IFNA(INDEX(activity!F:F,MATCH(use_fish!C191,activity!A:A,0)),0)</f>
        <v>450</v>
      </c>
      <c r="J191" s="15">
        <v>1</v>
      </c>
      <c r="K191" s="15">
        <f>LOOKUP(use_fish!B191,base_fish!A:A,base_fish!G:G)</f>
        <v>0</v>
      </c>
      <c r="L191" s="15">
        <f t="shared" si="11"/>
        <v>450</v>
      </c>
      <c r="M191" s="15">
        <v>1</v>
      </c>
      <c r="N191" s="15">
        <v>1</v>
      </c>
    </row>
    <row r="192" s="17" customFormat="1" spans="1:14">
      <c r="A192" s="12">
        <v>191</v>
      </c>
      <c r="B192" s="29">
        <v>6</v>
      </c>
      <c r="C192" s="30">
        <v>55</v>
      </c>
      <c r="D192" s="31"/>
      <c r="E192" s="17">
        <f>LOOKUP(use_fish!B192,base_fish!A:A,base_fish!C:C)+_xlfn.IFNA(INDEX(activity!F:F,MATCH(use_fish!C192,activity!A:A,0)),0)</f>
        <v>30</v>
      </c>
      <c r="F192" s="30">
        <f t="shared" ref="F192:F199" si="12">1/E192</f>
        <v>0.0333333333333333</v>
      </c>
      <c r="G192" s="29" t="s">
        <v>245</v>
      </c>
      <c r="H192" s="30" t="str">
        <f>INDEX(base_fish!E:E,MATCH(use_fish!B192,base_fish!A:A,0))&amp;_xlfn.IFNA("+"&amp;INDEX(activity!G:G,MATCH(use_fish!C192,activity!A:A,0)),"")</f>
        <v>蓝灯鱼+临时活动</v>
      </c>
      <c r="I192" s="17">
        <f>LOOKUP(use_fish!B192,base_fish!A:A,base_fish!F:F)+_xlfn.IFNA(INDEX(activity!F:F,MATCH(use_fish!C192,activity!A:A,0)),0)</f>
        <v>30</v>
      </c>
      <c r="J192" s="17">
        <v>1</v>
      </c>
      <c r="K192" s="17">
        <f>LOOKUP(use_fish!B192,base_fish!A:A,base_fish!G:G)</f>
        <v>0</v>
      </c>
      <c r="L192" s="17">
        <f t="shared" ref="L192:L199" si="13">I192</f>
        <v>30</v>
      </c>
      <c r="M192" s="17">
        <v>1</v>
      </c>
      <c r="N192" s="17">
        <v>0</v>
      </c>
    </row>
    <row r="193" s="17" customFormat="1" spans="1:14">
      <c r="A193" s="12">
        <v>192</v>
      </c>
      <c r="B193" s="29">
        <v>7</v>
      </c>
      <c r="C193" s="30">
        <v>55</v>
      </c>
      <c r="D193" s="31"/>
      <c r="E193" s="17">
        <f>LOOKUP(use_fish!B193,base_fish!A:A,base_fish!C:C)+_xlfn.IFNA(INDEX(activity!F:F,MATCH(use_fish!C193,activity!A:A,0)),0)</f>
        <v>40</v>
      </c>
      <c r="F193" s="30">
        <f t="shared" si="12"/>
        <v>0.025</v>
      </c>
      <c r="G193" s="29" t="s">
        <v>245</v>
      </c>
      <c r="H193" s="30" t="str">
        <f>INDEX(base_fish!E:E,MATCH(use_fish!B193,base_fish!A:A,0))&amp;_xlfn.IFNA("+"&amp;INDEX(activity!G:G,MATCH(use_fish!C193,activity!A:A,0)),"")</f>
        <v>红杉鱼+临时活动</v>
      </c>
      <c r="I193" s="17">
        <f>LOOKUP(use_fish!B193,base_fish!A:A,base_fish!F:F)+_xlfn.IFNA(INDEX(activity!F:F,MATCH(use_fish!C193,activity!A:A,0)),0)</f>
        <v>40</v>
      </c>
      <c r="J193" s="17">
        <v>1</v>
      </c>
      <c r="K193" s="17">
        <f>LOOKUP(use_fish!B193,base_fish!A:A,base_fish!G:G)</f>
        <v>0</v>
      </c>
      <c r="L193" s="17">
        <f t="shared" si="13"/>
        <v>40</v>
      </c>
      <c r="M193" s="17">
        <v>1</v>
      </c>
      <c r="N193" s="17">
        <v>0</v>
      </c>
    </row>
    <row r="194" s="17" customFormat="1" spans="1:14">
      <c r="A194" s="12">
        <v>193</v>
      </c>
      <c r="B194" s="29">
        <v>8</v>
      </c>
      <c r="C194" s="30">
        <v>55</v>
      </c>
      <c r="D194" s="31"/>
      <c r="E194" s="17">
        <f>LOOKUP(use_fish!B194,base_fish!A:A,base_fish!C:C)+_xlfn.IFNA(INDEX(activity!F:F,MATCH(use_fish!C194,activity!A:A,0)),0)</f>
        <v>50</v>
      </c>
      <c r="F194" s="30">
        <f t="shared" si="12"/>
        <v>0.02</v>
      </c>
      <c r="G194" s="29" t="s">
        <v>245</v>
      </c>
      <c r="H194" s="30" t="str">
        <f>INDEX(base_fish!E:E,MATCH(use_fish!B194,base_fish!A:A,0))&amp;_xlfn.IFNA("+"&amp;INDEX(activity!G:G,MATCH(use_fish!C194,activity!A:A,0)),"")</f>
        <v>海龟+临时活动</v>
      </c>
      <c r="I194" s="17">
        <f>LOOKUP(use_fish!B194,base_fish!A:A,base_fish!F:F)+_xlfn.IFNA(INDEX(activity!F:F,MATCH(use_fish!C194,activity!A:A,0)),0)</f>
        <v>50</v>
      </c>
      <c r="J194" s="17">
        <v>1</v>
      </c>
      <c r="K194" s="17">
        <f>LOOKUP(use_fish!B194,base_fish!A:A,base_fish!G:G)</f>
        <v>0</v>
      </c>
      <c r="L194" s="17">
        <f t="shared" si="13"/>
        <v>50</v>
      </c>
      <c r="M194" s="17">
        <v>1</v>
      </c>
      <c r="N194" s="17">
        <v>0</v>
      </c>
    </row>
    <row r="195" s="17" customFormat="1" spans="1:14">
      <c r="A195" s="12">
        <v>194</v>
      </c>
      <c r="B195" s="29">
        <v>9</v>
      </c>
      <c r="C195" s="30">
        <v>55</v>
      </c>
      <c r="D195" s="31"/>
      <c r="E195" s="17">
        <f>LOOKUP(use_fish!B195,base_fish!A:A,base_fish!C:C)+_xlfn.IFNA(INDEX(activity!F:F,MATCH(use_fish!C195,activity!A:A,0)),0)</f>
        <v>60</v>
      </c>
      <c r="F195" s="30">
        <f t="shared" si="12"/>
        <v>0.0166666666666667</v>
      </c>
      <c r="G195" s="29" t="s">
        <v>245</v>
      </c>
      <c r="H195" s="30" t="str">
        <f>INDEX(base_fish!E:E,MATCH(use_fish!B195,base_fish!A:A,0))&amp;_xlfn.IFNA("+"&amp;INDEX(activity!G:G,MATCH(use_fish!C195,activity!A:A,0)),"")</f>
        <v>灯笼鱼+临时活动</v>
      </c>
      <c r="I195" s="17">
        <f>LOOKUP(use_fish!B195,base_fish!A:A,base_fish!F:F)+_xlfn.IFNA(INDEX(activity!F:F,MATCH(use_fish!C195,activity!A:A,0)),0)</f>
        <v>60</v>
      </c>
      <c r="J195" s="17">
        <v>1</v>
      </c>
      <c r="K195" s="17">
        <f>LOOKUP(use_fish!B195,base_fish!A:A,base_fish!G:G)</f>
        <v>0</v>
      </c>
      <c r="L195" s="17">
        <f t="shared" si="13"/>
        <v>60</v>
      </c>
      <c r="M195" s="17">
        <v>1</v>
      </c>
      <c r="N195" s="17">
        <v>0</v>
      </c>
    </row>
    <row r="196" s="17" customFormat="1" spans="1:14">
      <c r="A196" s="12">
        <v>195</v>
      </c>
      <c r="B196" s="29">
        <v>10</v>
      </c>
      <c r="C196" s="30">
        <v>55</v>
      </c>
      <c r="D196" s="31"/>
      <c r="E196" s="17">
        <f>LOOKUP(use_fish!B196,base_fish!A:A,base_fish!C:C)+_xlfn.IFNA(INDEX(activity!F:F,MATCH(use_fish!C196,activity!A:A,0)),0)</f>
        <v>70</v>
      </c>
      <c r="F196" s="30">
        <f t="shared" si="12"/>
        <v>0.0142857142857143</v>
      </c>
      <c r="G196" s="29" t="s">
        <v>245</v>
      </c>
      <c r="H196" s="30" t="str">
        <f>INDEX(base_fish!E:E,MATCH(use_fish!B196,base_fish!A:A,0))&amp;_xlfn.IFNA("+"&amp;INDEX(activity!G:G,MATCH(use_fish!C196,activity!A:A,0)),"")</f>
        <v>魔鬼鱼+临时活动</v>
      </c>
      <c r="I196" s="17">
        <f>LOOKUP(use_fish!B196,base_fish!A:A,base_fish!F:F)+_xlfn.IFNA(INDEX(activity!F:F,MATCH(use_fish!C196,activity!A:A,0)),0)</f>
        <v>70</v>
      </c>
      <c r="J196" s="17">
        <v>1</v>
      </c>
      <c r="K196" s="17">
        <f>LOOKUP(use_fish!B196,base_fish!A:A,base_fish!G:G)</f>
        <v>0</v>
      </c>
      <c r="L196" s="17">
        <f t="shared" si="13"/>
        <v>70</v>
      </c>
      <c r="M196" s="17">
        <v>1</v>
      </c>
      <c r="N196" s="17">
        <v>0</v>
      </c>
    </row>
    <row r="197" s="17" customFormat="1" spans="1:14">
      <c r="A197" s="12">
        <v>196</v>
      </c>
      <c r="B197" s="29">
        <v>35</v>
      </c>
      <c r="C197" s="30">
        <v>52</v>
      </c>
      <c r="D197" s="31"/>
      <c r="E197" s="17">
        <f>LOOKUP(use_fish!B197,base_fish!A:A,base_fish!C:C)+_xlfn.IFNA(INDEX(activity!F:F,MATCH(use_fish!C197,activity!A:A,0)),0)</f>
        <v>250</v>
      </c>
      <c r="F197" s="30">
        <f t="shared" si="12"/>
        <v>0.004</v>
      </c>
      <c r="G197" s="29" t="s">
        <v>245</v>
      </c>
      <c r="H197" s="30" t="str">
        <f>INDEX(base_fish!E:E,MATCH(use_fish!B197,base_fish!A:A,0))&amp;_xlfn.IFNA("+"&amp;INDEX(activity!G:G,MATCH(use_fish!C197,activity!A:A,0)),"")</f>
        <v>活动boss+临时活动</v>
      </c>
      <c r="I197" s="17">
        <f>LOOKUP(use_fish!B197,base_fish!A:A,base_fish!F:F)+_xlfn.IFNA(INDEX(activity!F:F,MATCH(use_fish!C197,activity!A:A,0)),0)</f>
        <v>250</v>
      </c>
      <c r="J197" s="17">
        <v>1</v>
      </c>
      <c r="K197" s="17">
        <f>LOOKUP(use_fish!B197,base_fish!A:A,base_fish!G:G)</f>
        <v>0</v>
      </c>
      <c r="L197" s="17">
        <f t="shared" si="13"/>
        <v>250</v>
      </c>
      <c r="M197" s="17">
        <v>1</v>
      </c>
      <c r="N197" s="17">
        <v>1</v>
      </c>
    </row>
    <row r="198" s="17" customFormat="1" spans="1:14">
      <c r="A198" s="12">
        <v>197</v>
      </c>
      <c r="B198" s="29">
        <v>35</v>
      </c>
      <c r="C198" s="30">
        <v>53</v>
      </c>
      <c r="D198" s="31"/>
      <c r="E198" s="17">
        <f>LOOKUP(use_fish!B198,base_fish!A:A,base_fish!C:C)+_xlfn.IFNA(INDEX(activity!F:F,MATCH(use_fish!C198,activity!A:A,0)),0)</f>
        <v>350</v>
      </c>
      <c r="F198" s="30">
        <f t="shared" si="12"/>
        <v>0.00285714285714286</v>
      </c>
      <c r="G198" s="29" t="s">
        <v>245</v>
      </c>
      <c r="H198" s="30" t="str">
        <f>INDEX(base_fish!E:E,MATCH(use_fish!B198,base_fish!A:A,0))&amp;_xlfn.IFNA("+"&amp;INDEX(activity!G:G,MATCH(use_fish!C198,activity!A:A,0)),"")</f>
        <v>活动boss+临时活动</v>
      </c>
      <c r="I198" s="17">
        <f>LOOKUP(use_fish!B198,base_fish!A:A,base_fish!F:F)+_xlfn.IFNA(INDEX(activity!F:F,MATCH(use_fish!C198,activity!A:A,0)),0)</f>
        <v>350</v>
      </c>
      <c r="J198" s="17">
        <v>1</v>
      </c>
      <c r="K198" s="17">
        <f>LOOKUP(use_fish!B198,base_fish!A:A,base_fish!G:G)</f>
        <v>0</v>
      </c>
      <c r="L198" s="17">
        <f t="shared" si="13"/>
        <v>350</v>
      </c>
      <c r="M198" s="17">
        <v>1</v>
      </c>
      <c r="N198" s="17">
        <v>1</v>
      </c>
    </row>
    <row r="199" s="17" customFormat="1" spans="1:14">
      <c r="A199" s="12">
        <v>198</v>
      </c>
      <c r="B199" s="29">
        <v>35</v>
      </c>
      <c r="C199" s="30">
        <v>54</v>
      </c>
      <c r="D199" s="31"/>
      <c r="E199" s="17">
        <f>LOOKUP(use_fish!B199,base_fish!A:A,base_fish!C:C)+_xlfn.IFNA(INDEX(activity!F:F,MATCH(use_fish!C199,activity!A:A,0)),0)</f>
        <v>450</v>
      </c>
      <c r="F199" s="30">
        <f t="shared" si="12"/>
        <v>0.00222222222222222</v>
      </c>
      <c r="G199" s="29" t="s">
        <v>245</v>
      </c>
      <c r="H199" s="30" t="str">
        <f>INDEX(base_fish!E:E,MATCH(use_fish!B199,base_fish!A:A,0))&amp;_xlfn.IFNA("+"&amp;INDEX(activity!G:G,MATCH(use_fish!C199,activity!A:A,0)),"")</f>
        <v>活动boss+临时活动</v>
      </c>
      <c r="I199" s="17">
        <f>LOOKUP(use_fish!B199,base_fish!A:A,base_fish!F:F)+_xlfn.IFNA(INDEX(activity!F:F,MATCH(use_fish!C199,activity!A:A,0)),0)</f>
        <v>450</v>
      </c>
      <c r="J199" s="17">
        <v>1</v>
      </c>
      <c r="K199" s="17">
        <f>LOOKUP(use_fish!B199,base_fish!A:A,base_fish!G:G)</f>
        <v>0</v>
      </c>
      <c r="L199" s="17">
        <f t="shared" si="13"/>
        <v>450</v>
      </c>
      <c r="M199" s="17">
        <v>1</v>
      </c>
      <c r="N199" s="17">
        <v>1</v>
      </c>
    </row>
    <row r="200" s="10" customFormat="1" spans="1:14">
      <c r="A200" s="12">
        <v>199</v>
      </c>
      <c r="B200" s="5">
        <v>61</v>
      </c>
      <c r="C200" s="12">
        <v>88</v>
      </c>
      <c r="D200" s="23" t="s">
        <v>249</v>
      </c>
      <c r="E200" s="10">
        <v>350</v>
      </c>
      <c r="F200" s="12">
        <f>1/E199</f>
        <v>0.00222222222222222</v>
      </c>
      <c r="G200" s="29" t="s">
        <v>245</v>
      </c>
      <c r="H200" s="30" t="e">
        <f>INDEX(base_fish!E:E,MATCH(use_fish!B200,base_fish!A:A,0))&amp;_xlfn.IFNA("+"&amp;INDEX(activity!G:G,MATCH(use_fish!C200,activity!A:A,0)),"")</f>
        <v>#N/A</v>
      </c>
      <c r="I200" s="10">
        <v>300</v>
      </c>
      <c r="J200" s="10">
        <v>1</v>
      </c>
      <c r="K200" s="10">
        <v>1</v>
      </c>
      <c r="L200" s="10">
        <v>300</v>
      </c>
      <c r="M200" s="10">
        <v>1</v>
      </c>
      <c r="N200" s="10">
        <v>1</v>
      </c>
    </row>
    <row r="201" s="10" customFormat="1" spans="1:8">
      <c r="A201" s="12"/>
      <c r="B201" s="5"/>
      <c r="C201" s="12"/>
      <c r="D201" s="23"/>
      <c r="F201" s="12"/>
      <c r="G201" s="5"/>
      <c r="H201" s="12"/>
    </row>
    <row r="202" s="10" customFormat="1" spans="1:8">
      <c r="A202" s="12"/>
      <c r="B202" s="5"/>
      <c r="C202" s="12"/>
      <c r="D202" s="23"/>
      <c r="F202" s="12"/>
      <c r="G202" s="5"/>
      <c r="H202" s="12"/>
    </row>
    <row r="203" s="10" customFormat="1" spans="1:8">
      <c r="A203" s="12"/>
      <c r="B203" s="5"/>
      <c r="C203" s="12"/>
      <c r="D203" s="23"/>
      <c r="F203" s="12"/>
      <c r="G203" s="5"/>
      <c r="H203" s="12"/>
    </row>
    <row r="204" s="10" customFormat="1" spans="1:8">
      <c r="A204" s="12"/>
      <c r="B204" s="5"/>
      <c r="C204" s="12"/>
      <c r="D204" s="23"/>
      <c r="F204" s="12"/>
      <c r="G204" s="5"/>
      <c r="H204" s="12"/>
    </row>
    <row r="205" s="10" customFormat="1" spans="1:8">
      <c r="A205" s="12"/>
      <c r="B205" s="5"/>
      <c r="C205" s="12"/>
      <c r="D205" s="23"/>
      <c r="F205" s="12"/>
      <c r="G205" s="5"/>
      <c r="H205" s="12"/>
    </row>
    <row r="206" s="10" customFormat="1" spans="1:8">
      <c r="A206" s="12"/>
      <c r="B206" s="5"/>
      <c r="C206" s="12"/>
      <c r="D206" s="23"/>
      <c r="F206" s="12"/>
      <c r="G206" s="5"/>
      <c r="H206" s="12"/>
    </row>
    <row r="207" s="10" customFormat="1" spans="1:8">
      <c r="A207" s="12"/>
      <c r="B207" s="5"/>
      <c r="C207" s="12"/>
      <c r="D207" s="23"/>
      <c r="F207" s="12"/>
      <c r="G207" s="5"/>
      <c r="H207" s="1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60"/>
  <sheetViews>
    <sheetView tabSelected="1" topLeftCell="A30" workbookViewId="0">
      <selection activeCell="C63" sqref="C63"/>
    </sheetView>
  </sheetViews>
  <sheetFormatPr defaultColWidth="8.625" defaultRowHeight="14.25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="1" customFormat="1" ht="27" spans="1:11">
      <c r="A1" s="1" t="s">
        <v>250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257</v>
      </c>
      <c r="K1" s="1" t="s">
        <v>258</v>
      </c>
    </row>
    <row r="2" spans="1:11">
      <c r="A2">
        <v>1</v>
      </c>
      <c r="B2">
        <v>1</v>
      </c>
      <c r="C2" t="s">
        <v>78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259</v>
      </c>
      <c r="K2" t="s">
        <v>260</v>
      </c>
    </row>
    <row r="3" spans="1:11">
      <c r="A3">
        <v>2</v>
      </c>
      <c r="B3">
        <v>2</v>
      </c>
      <c r="C3" t="s">
        <v>261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262</v>
      </c>
      <c r="K3" s="19">
        <v>0.1</v>
      </c>
    </row>
    <row r="4" spans="1:9">
      <c r="A4">
        <v>3</v>
      </c>
      <c r="B4">
        <v>3</v>
      </c>
      <c r="C4" t="s">
        <v>261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263</v>
      </c>
    </row>
    <row r="5" spans="1:9">
      <c r="A5">
        <v>4</v>
      </c>
      <c r="B5">
        <v>4</v>
      </c>
      <c r="C5" t="s">
        <v>45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264</v>
      </c>
    </row>
    <row r="6" spans="1:9">
      <c r="A6">
        <v>5</v>
      </c>
      <c r="B6">
        <v>5</v>
      </c>
      <c r="C6" t="s">
        <v>65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265</v>
      </c>
    </row>
    <row r="7" spans="1:9">
      <c r="A7">
        <v>6</v>
      </c>
      <c r="B7">
        <v>4</v>
      </c>
      <c r="C7" t="s">
        <v>35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266</v>
      </c>
    </row>
    <row r="8" spans="1:9">
      <c r="A8">
        <v>7</v>
      </c>
      <c r="B8">
        <v>1</v>
      </c>
      <c r="C8" t="s">
        <v>65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267</v>
      </c>
    </row>
    <row r="9" spans="1:9">
      <c r="A9">
        <v>8</v>
      </c>
      <c r="B9">
        <v>4</v>
      </c>
      <c r="C9" t="s">
        <v>78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268</v>
      </c>
    </row>
    <row r="10" spans="1:9">
      <c r="A10">
        <v>9</v>
      </c>
      <c r="B10">
        <v>5</v>
      </c>
      <c r="C10" t="s">
        <v>78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18</v>
      </c>
    </row>
    <row r="11" spans="1:9">
      <c r="A11">
        <v>10</v>
      </c>
      <c r="B11">
        <v>5</v>
      </c>
      <c r="C11" t="s">
        <v>65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269</v>
      </c>
    </row>
    <row r="12" spans="1:9">
      <c r="A12">
        <v>11</v>
      </c>
      <c r="B12">
        <v>7</v>
      </c>
      <c r="C12" t="s">
        <v>13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270</v>
      </c>
    </row>
    <row r="13" spans="1:9">
      <c r="A13">
        <v>12</v>
      </c>
      <c r="B13">
        <v>7</v>
      </c>
      <c r="C13" t="s">
        <v>13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271</v>
      </c>
    </row>
    <row r="14" spans="1:9">
      <c r="A14">
        <v>13</v>
      </c>
      <c r="B14">
        <v>8</v>
      </c>
      <c r="C14" t="s">
        <v>13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272</v>
      </c>
    </row>
    <row r="15" spans="1:9">
      <c r="A15">
        <v>14</v>
      </c>
      <c r="B15">
        <v>8</v>
      </c>
      <c r="C15" t="s">
        <v>13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273</v>
      </c>
    </row>
    <row r="16" spans="1:11">
      <c r="A16">
        <v>15</v>
      </c>
      <c r="B16">
        <v>9</v>
      </c>
      <c r="C16" t="s">
        <v>274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275</v>
      </c>
      <c r="K16" t="s">
        <v>276</v>
      </c>
    </row>
    <row r="17" spans="1:11">
      <c r="A17">
        <v>16</v>
      </c>
      <c r="B17">
        <v>9</v>
      </c>
      <c r="C17" t="s">
        <v>274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277</v>
      </c>
      <c r="K17" t="s">
        <v>276</v>
      </c>
    </row>
    <row r="18" spans="1:11">
      <c r="A18">
        <v>17</v>
      </c>
      <c r="B18">
        <v>10</v>
      </c>
      <c r="C18" s="39" t="s">
        <v>278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275</v>
      </c>
      <c r="K18" t="s">
        <v>279</v>
      </c>
    </row>
    <row r="19" spans="1:11">
      <c r="A19">
        <v>18</v>
      </c>
      <c r="B19">
        <v>18</v>
      </c>
      <c r="C19" t="s">
        <v>280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277</v>
      </c>
      <c r="K19" t="s">
        <v>279</v>
      </c>
    </row>
    <row r="20" spans="1:11">
      <c r="A20">
        <v>19</v>
      </c>
      <c r="B20">
        <v>17</v>
      </c>
      <c r="C20" t="s">
        <v>281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275</v>
      </c>
      <c r="K20" t="s">
        <v>282</v>
      </c>
    </row>
    <row r="21" spans="1:11">
      <c r="A21">
        <v>20</v>
      </c>
      <c r="B21">
        <v>19</v>
      </c>
      <c r="C21" t="s">
        <v>13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277</v>
      </c>
      <c r="K21" t="s">
        <v>282</v>
      </c>
    </row>
    <row r="22" spans="1:7">
      <c r="A22">
        <v>21</v>
      </c>
      <c r="B22">
        <v>20</v>
      </c>
      <c r="C22" s="11" t="s">
        <v>283</v>
      </c>
      <c r="D22" s="4">
        <v>0</v>
      </c>
      <c r="E22" s="4">
        <v>0</v>
      </c>
      <c r="F22">
        <v>25</v>
      </c>
      <c r="G22" t="s">
        <v>284</v>
      </c>
    </row>
    <row r="23" spans="1:7">
      <c r="A23">
        <v>22</v>
      </c>
      <c r="B23">
        <v>20</v>
      </c>
      <c r="C23" s="11" t="s">
        <v>285</v>
      </c>
      <c r="D23" s="4">
        <v>0</v>
      </c>
      <c r="E23" s="4">
        <v>0</v>
      </c>
      <c r="F23">
        <v>125</v>
      </c>
      <c r="G23" t="s">
        <v>284</v>
      </c>
    </row>
    <row r="24" spans="1:7">
      <c r="A24">
        <v>23</v>
      </c>
      <c r="B24">
        <v>20</v>
      </c>
      <c r="C24" s="11" t="s">
        <v>286</v>
      </c>
      <c r="D24" s="4">
        <v>0</v>
      </c>
      <c r="E24" s="4">
        <v>0</v>
      </c>
      <c r="F24">
        <v>225</v>
      </c>
      <c r="G24" t="s">
        <v>284</v>
      </c>
    </row>
    <row r="25" spans="1:7">
      <c r="A25">
        <v>24</v>
      </c>
      <c r="B25">
        <v>20</v>
      </c>
      <c r="C25" s="11" t="s">
        <v>287</v>
      </c>
      <c r="D25" s="4">
        <v>0</v>
      </c>
      <c r="E25" s="4">
        <v>0</v>
      </c>
      <c r="F25">
        <v>375</v>
      </c>
      <c r="G25" t="s">
        <v>284</v>
      </c>
    </row>
    <row r="26" s="10" customFormat="1" spans="1:7">
      <c r="A26" s="10">
        <v>25</v>
      </c>
      <c r="B26" s="10">
        <v>26</v>
      </c>
      <c r="C26" s="10" t="s">
        <v>288</v>
      </c>
      <c r="D26" s="4">
        <v>1</v>
      </c>
      <c r="E26" s="4">
        <v>1</v>
      </c>
      <c r="F26" s="10">
        <v>200</v>
      </c>
      <c r="G26" s="10" t="s">
        <v>289</v>
      </c>
    </row>
    <row r="27" s="10" customFormat="1" spans="1:7">
      <c r="A27" s="10">
        <v>26</v>
      </c>
      <c r="B27" s="10">
        <v>27</v>
      </c>
      <c r="C27" s="10" t="s">
        <v>290</v>
      </c>
      <c r="D27" s="4">
        <v>1</v>
      </c>
      <c r="E27" s="4">
        <v>1</v>
      </c>
      <c r="F27" s="10">
        <v>500</v>
      </c>
      <c r="G27" s="10" t="s">
        <v>291</v>
      </c>
    </row>
    <row r="28" s="10" customFormat="1" spans="1:7">
      <c r="A28" s="10">
        <v>27</v>
      </c>
      <c r="B28" s="10">
        <v>9</v>
      </c>
      <c r="C28" s="10" t="s">
        <v>292</v>
      </c>
      <c r="D28" s="4">
        <v>0</v>
      </c>
      <c r="E28" s="4">
        <v>1</v>
      </c>
      <c r="F28" s="10">
        <v>75</v>
      </c>
      <c r="G28" s="10" t="s">
        <v>18</v>
      </c>
    </row>
    <row r="29" s="10" customFormat="1" spans="1:7">
      <c r="A29" s="10">
        <v>28</v>
      </c>
      <c r="B29" s="10">
        <v>9</v>
      </c>
      <c r="C29" s="10" t="s">
        <v>293</v>
      </c>
      <c r="D29" s="4">
        <v>0</v>
      </c>
      <c r="E29" s="4">
        <v>1</v>
      </c>
      <c r="F29" s="10">
        <v>150</v>
      </c>
      <c r="G29" s="10" t="s">
        <v>18</v>
      </c>
    </row>
    <row r="30" s="10" customFormat="1" spans="1:7">
      <c r="A30" s="10">
        <v>29</v>
      </c>
      <c r="B30" s="10">
        <v>9</v>
      </c>
      <c r="C30" s="10" t="s">
        <v>294</v>
      </c>
      <c r="D30" s="4">
        <v>0</v>
      </c>
      <c r="E30" s="4">
        <v>1</v>
      </c>
      <c r="F30" s="10">
        <v>250</v>
      </c>
      <c r="G30" s="10" t="s">
        <v>18</v>
      </c>
    </row>
    <row r="31" s="10" customFormat="1" spans="1:7">
      <c r="A31" s="10">
        <v>30</v>
      </c>
      <c r="B31" s="10">
        <v>9</v>
      </c>
      <c r="C31" s="10" t="s">
        <v>295</v>
      </c>
      <c r="D31" s="4">
        <v>1</v>
      </c>
      <c r="E31" s="4">
        <v>1</v>
      </c>
      <c r="F31" s="10">
        <v>5</v>
      </c>
      <c r="G31" s="10" t="s">
        <v>18</v>
      </c>
    </row>
    <row r="32" s="10" customFormat="1" spans="1:7">
      <c r="A32" s="10">
        <v>31</v>
      </c>
      <c r="B32" s="10">
        <v>48</v>
      </c>
      <c r="C32" s="10" t="s">
        <v>296</v>
      </c>
      <c r="D32" s="12">
        <v>1</v>
      </c>
      <c r="E32" s="12">
        <v>1</v>
      </c>
      <c r="G32" s="10" t="s">
        <v>289</v>
      </c>
    </row>
    <row r="33" s="10" customFormat="1" spans="1:7">
      <c r="A33" s="10">
        <v>32</v>
      </c>
      <c r="B33" s="10">
        <v>49</v>
      </c>
      <c r="C33" s="10" t="s">
        <v>290</v>
      </c>
      <c r="D33" s="12">
        <v>1</v>
      </c>
      <c r="E33" s="12">
        <v>1</v>
      </c>
      <c r="G33" s="10" t="s">
        <v>291</v>
      </c>
    </row>
    <row r="34" s="10" customFormat="1" spans="1:7">
      <c r="A34" s="10">
        <v>33</v>
      </c>
      <c r="B34" s="10">
        <v>50</v>
      </c>
      <c r="C34" s="10" t="s">
        <v>296</v>
      </c>
      <c r="D34" s="12">
        <v>1</v>
      </c>
      <c r="E34" s="12">
        <v>1</v>
      </c>
      <c r="G34" s="10" t="s">
        <v>289</v>
      </c>
    </row>
    <row r="35" s="10" customFormat="1" spans="1:7">
      <c r="A35" s="10">
        <v>34</v>
      </c>
      <c r="B35" s="10">
        <v>51</v>
      </c>
      <c r="C35" s="10" t="s">
        <v>297</v>
      </c>
      <c r="D35" s="12">
        <v>1</v>
      </c>
      <c r="E35" s="12">
        <v>1</v>
      </c>
      <c r="G35" s="10" t="s">
        <v>291</v>
      </c>
    </row>
    <row r="36" s="10" customFormat="1" spans="1:7">
      <c r="A36" s="10">
        <v>35</v>
      </c>
      <c r="B36" s="10">
        <v>9</v>
      </c>
      <c r="C36" s="10" t="s">
        <v>298</v>
      </c>
      <c r="D36" s="4">
        <v>0</v>
      </c>
      <c r="E36" s="4">
        <v>1</v>
      </c>
      <c r="F36" s="10">
        <v>75</v>
      </c>
      <c r="G36" s="10" t="s">
        <v>18</v>
      </c>
    </row>
    <row r="37" s="10" customFormat="1" spans="1:7">
      <c r="A37" s="10">
        <v>36</v>
      </c>
      <c r="B37" s="10">
        <v>9</v>
      </c>
      <c r="C37" s="10" t="s">
        <v>299</v>
      </c>
      <c r="D37" s="4">
        <v>0</v>
      </c>
      <c r="E37" s="4">
        <v>1</v>
      </c>
      <c r="F37" s="10">
        <v>150</v>
      </c>
      <c r="G37" s="10" t="s">
        <v>18</v>
      </c>
    </row>
    <row r="38" s="10" customFormat="1" spans="1:7">
      <c r="A38" s="10">
        <v>37</v>
      </c>
      <c r="B38" s="10">
        <v>9</v>
      </c>
      <c r="C38" s="10" t="s">
        <v>300</v>
      </c>
      <c r="D38" s="4">
        <v>0</v>
      </c>
      <c r="E38" s="4">
        <v>1</v>
      </c>
      <c r="F38" s="10">
        <v>250</v>
      </c>
      <c r="G38" s="10" t="s">
        <v>18</v>
      </c>
    </row>
    <row r="39" s="10" customFormat="1" spans="1:7">
      <c r="A39" s="10">
        <v>38</v>
      </c>
      <c r="B39" s="10">
        <v>9</v>
      </c>
      <c r="C39" s="10" t="s">
        <v>301</v>
      </c>
      <c r="D39" s="4">
        <v>1</v>
      </c>
      <c r="E39" s="4">
        <v>1</v>
      </c>
      <c r="F39" s="10">
        <v>10</v>
      </c>
      <c r="G39" s="10" t="s">
        <v>18</v>
      </c>
    </row>
    <row r="40" s="10" customFormat="1" spans="1:7">
      <c r="A40" s="10">
        <v>39</v>
      </c>
      <c r="B40" s="10">
        <v>9</v>
      </c>
      <c r="C40" s="10" t="s">
        <v>302</v>
      </c>
      <c r="D40" s="12">
        <v>1</v>
      </c>
      <c r="E40" s="12">
        <v>1</v>
      </c>
      <c r="F40" s="10">
        <v>75</v>
      </c>
      <c r="G40" s="10" t="s">
        <v>303</v>
      </c>
    </row>
    <row r="41" s="10" customFormat="1" spans="1:7">
      <c r="A41" s="10">
        <v>40</v>
      </c>
      <c r="B41" s="10">
        <v>9</v>
      </c>
      <c r="C41" s="10" t="s">
        <v>304</v>
      </c>
      <c r="D41" s="4">
        <v>0</v>
      </c>
      <c r="E41" s="4">
        <v>1</v>
      </c>
      <c r="F41" s="10">
        <v>75</v>
      </c>
      <c r="G41" s="10" t="s">
        <v>18</v>
      </c>
    </row>
    <row r="42" s="10" customFormat="1" spans="1:7">
      <c r="A42" s="10">
        <v>41</v>
      </c>
      <c r="B42" s="10">
        <v>9</v>
      </c>
      <c r="C42" s="10" t="s">
        <v>305</v>
      </c>
      <c r="D42" s="4">
        <v>0</v>
      </c>
      <c r="E42" s="4">
        <v>1</v>
      </c>
      <c r="F42" s="10">
        <v>150</v>
      </c>
      <c r="G42" s="10" t="s">
        <v>18</v>
      </c>
    </row>
    <row r="43" s="10" customFormat="1" spans="1:7">
      <c r="A43" s="10">
        <v>42</v>
      </c>
      <c r="B43" s="10">
        <v>9</v>
      </c>
      <c r="C43" s="10" t="s">
        <v>306</v>
      </c>
      <c r="D43" s="4">
        <v>0</v>
      </c>
      <c r="E43" s="4">
        <v>1</v>
      </c>
      <c r="F43" s="10">
        <v>250</v>
      </c>
      <c r="G43" s="10" t="s">
        <v>18</v>
      </c>
    </row>
    <row r="44" s="10" customFormat="1" spans="1:7">
      <c r="A44" s="10">
        <v>43</v>
      </c>
      <c r="B44" s="10">
        <v>9</v>
      </c>
      <c r="C44" s="10" t="s">
        <v>307</v>
      </c>
      <c r="D44" s="4">
        <v>1</v>
      </c>
      <c r="E44" s="4">
        <v>1</v>
      </c>
      <c r="F44" s="10">
        <v>10</v>
      </c>
      <c r="G44" s="10" t="s">
        <v>18</v>
      </c>
    </row>
    <row r="45" spans="1:7">
      <c r="A45" s="10">
        <v>44</v>
      </c>
      <c r="B45" s="13">
        <v>9</v>
      </c>
      <c r="C45" s="13" t="s">
        <v>308</v>
      </c>
      <c r="D45" s="14">
        <v>0</v>
      </c>
      <c r="E45" s="14">
        <v>1</v>
      </c>
      <c r="F45" s="13">
        <v>250</v>
      </c>
      <c r="G45" s="13" t="s">
        <v>18</v>
      </c>
    </row>
    <row r="46" spans="1:7">
      <c r="A46" s="10">
        <v>45</v>
      </c>
      <c r="B46" s="13">
        <v>9</v>
      </c>
      <c r="C46" s="13" t="s">
        <v>309</v>
      </c>
      <c r="D46" s="14">
        <v>0</v>
      </c>
      <c r="E46" s="14">
        <v>1</v>
      </c>
      <c r="F46" s="13">
        <v>350</v>
      </c>
      <c r="G46" s="13" t="s">
        <v>18</v>
      </c>
    </row>
    <row r="47" spans="1:7">
      <c r="A47" s="10">
        <v>46</v>
      </c>
      <c r="B47" s="13">
        <v>9</v>
      </c>
      <c r="C47" s="13" t="s">
        <v>310</v>
      </c>
      <c r="D47" s="14">
        <v>0</v>
      </c>
      <c r="E47" s="14">
        <v>1</v>
      </c>
      <c r="F47" s="13">
        <v>450</v>
      </c>
      <c r="G47" s="13" t="s">
        <v>18</v>
      </c>
    </row>
    <row r="48" spans="1:7">
      <c r="A48" s="10">
        <v>47</v>
      </c>
      <c r="B48" s="13">
        <v>9</v>
      </c>
      <c r="C48" s="13" t="s">
        <v>311</v>
      </c>
      <c r="D48" s="14">
        <v>1</v>
      </c>
      <c r="E48" s="14">
        <v>1</v>
      </c>
      <c r="F48" s="13">
        <v>10</v>
      </c>
      <c r="G48" s="13" t="s">
        <v>18</v>
      </c>
    </row>
    <row r="49" s="10" customFormat="1" spans="1:7">
      <c r="A49" s="10">
        <v>48</v>
      </c>
      <c r="B49" s="15">
        <v>9</v>
      </c>
      <c r="C49" s="15" t="s">
        <v>312</v>
      </c>
      <c r="D49" s="16">
        <v>0</v>
      </c>
      <c r="E49" s="16">
        <v>1</v>
      </c>
      <c r="F49" s="15">
        <v>250</v>
      </c>
      <c r="G49" s="15" t="s">
        <v>18</v>
      </c>
    </row>
    <row r="50" s="10" customFormat="1" spans="1:7">
      <c r="A50" s="10">
        <v>49</v>
      </c>
      <c r="B50" s="15">
        <v>9</v>
      </c>
      <c r="C50" s="15" t="s">
        <v>313</v>
      </c>
      <c r="D50" s="16">
        <v>0</v>
      </c>
      <c r="E50" s="16">
        <v>1</v>
      </c>
      <c r="F50" s="15">
        <v>350</v>
      </c>
      <c r="G50" s="15" t="s">
        <v>18</v>
      </c>
    </row>
    <row r="51" s="10" customFormat="1" spans="1:7">
      <c r="A51" s="10">
        <v>50</v>
      </c>
      <c r="B51" s="15">
        <v>9</v>
      </c>
      <c r="C51" s="15" t="s">
        <v>314</v>
      </c>
      <c r="D51" s="16">
        <v>0</v>
      </c>
      <c r="E51" s="16">
        <v>1</v>
      </c>
      <c r="F51" s="15">
        <v>450</v>
      </c>
      <c r="G51" s="15" t="s">
        <v>18</v>
      </c>
    </row>
    <row r="52" s="10" customFormat="1" spans="1:7">
      <c r="A52" s="10">
        <v>51</v>
      </c>
      <c r="B52" s="15">
        <v>9</v>
      </c>
      <c r="C52" s="15" t="s">
        <v>315</v>
      </c>
      <c r="D52" s="16">
        <v>1</v>
      </c>
      <c r="E52" s="16">
        <v>1</v>
      </c>
      <c r="F52" s="15">
        <v>10</v>
      </c>
      <c r="G52" s="15" t="s">
        <v>18</v>
      </c>
    </row>
    <row r="53" s="10" customFormat="1" spans="1:7">
      <c r="A53" s="10">
        <v>52</v>
      </c>
      <c r="B53" s="17">
        <v>9</v>
      </c>
      <c r="C53" s="17" t="s">
        <v>316</v>
      </c>
      <c r="D53" s="18">
        <v>0</v>
      </c>
      <c r="E53" s="18">
        <v>1</v>
      </c>
      <c r="F53" s="17">
        <v>250</v>
      </c>
      <c r="G53" s="17" t="s">
        <v>18</v>
      </c>
    </row>
    <row r="54" s="10" customFormat="1" spans="1:7">
      <c r="A54" s="10">
        <v>53</v>
      </c>
      <c r="B54" s="17">
        <v>9</v>
      </c>
      <c r="C54" s="17" t="s">
        <v>317</v>
      </c>
      <c r="D54" s="18">
        <v>0</v>
      </c>
      <c r="E54" s="18">
        <v>1</v>
      </c>
      <c r="F54" s="17">
        <v>350</v>
      </c>
      <c r="G54" s="17" t="s">
        <v>18</v>
      </c>
    </row>
    <row r="55" s="10" customFormat="1" spans="1:7">
      <c r="A55" s="10">
        <v>54</v>
      </c>
      <c r="B55" s="17">
        <v>9</v>
      </c>
      <c r="C55" s="17" t="s">
        <v>318</v>
      </c>
      <c r="D55" s="18">
        <v>0</v>
      </c>
      <c r="E55" s="18">
        <v>1</v>
      </c>
      <c r="F55" s="17">
        <v>450</v>
      </c>
      <c r="G55" s="17" t="s">
        <v>18</v>
      </c>
    </row>
    <row r="56" s="10" customFormat="1" spans="1:7">
      <c r="A56" s="10">
        <v>55</v>
      </c>
      <c r="B56" s="17">
        <v>9</v>
      </c>
      <c r="C56" s="17" t="s">
        <v>319</v>
      </c>
      <c r="D56" s="18">
        <v>1</v>
      </c>
      <c r="E56" s="18">
        <v>1</v>
      </c>
      <c r="F56" s="17">
        <v>10</v>
      </c>
      <c r="G56" s="17" t="s">
        <v>18</v>
      </c>
    </row>
    <row r="57" s="10" customFormat="1" spans="1:7">
      <c r="A57" s="10">
        <v>56</v>
      </c>
      <c r="B57" s="10">
        <v>9</v>
      </c>
      <c r="C57" s="10" t="s">
        <v>320</v>
      </c>
      <c r="D57" s="4">
        <v>0</v>
      </c>
      <c r="E57" s="4">
        <v>1</v>
      </c>
      <c r="F57" s="10">
        <v>50</v>
      </c>
      <c r="G57" s="17" t="s">
        <v>18</v>
      </c>
    </row>
    <row r="58" s="10" customFormat="1" spans="4:5">
      <c r="D58" s="4"/>
      <c r="E58" s="4"/>
    </row>
    <row r="59" s="10" customFormat="1" spans="4:5">
      <c r="D59" s="4"/>
      <c r="E59" s="4"/>
    </row>
    <row r="60" s="10" customFormat="1" spans="4:5">
      <c r="D60" s="4"/>
      <c r="E60" s="4"/>
    </row>
  </sheetData>
  <pageMargins left="0.7" right="0.7" top="0.75" bottom="0.75" header="0.3" footer="0.3"/>
  <pageSetup paperSize="9" orientation="portrait" horizont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18"/>
  <sheetViews>
    <sheetView workbookViewId="0">
      <selection activeCell="J15" sqref="J15"/>
    </sheetView>
  </sheetViews>
  <sheetFormatPr defaultColWidth="8.625" defaultRowHeight="14.25" outlineLevelCol="3"/>
  <cols>
    <col min="2" max="2" width="13" customWidth="1"/>
    <col min="3" max="3" width="11.375" customWidth="1"/>
    <col min="4" max="4" width="15.125" customWidth="1"/>
  </cols>
  <sheetData>
    <row r="1" s="1" customFormat="1" ht="13.5" spans="1:4">
      <c r="A1" s="1" t="s">
        <v>250</v>
      </c>
      <c r="B1" s="1" t="s">
        <v>321</v>
      </c>
      <c r="C1" s="1" t="s">
        <v>322</v>
      </c>
      <c r="D1" s="1" t="s">
        <v>255</v>
      </c>
    </row>
    <row r="2" spans="1:4">
      <c r="A2">
        <v>1</v>
      </c>
      <c r="B2">
        <v>450</v>
      </c>
      <c r="C2">
        <v>1</v>
      </c>
      <c r="D2">
        <v>500000</v>
      </c>
    </row>
    <row r="3" spans="1:4">
      <c r="A3">
        <v>2</v>
      </c>
      <c r="B3">
        <v>450</v>
      </c>
      <c r="C3">
        <v>1</v>
      </c>
      <c r="D3">
        <v>5000000</v>
      </c>
    </row>
    <row r="4" spans="1:4">
      <c r="A4">
        <v>3</v>
      </c>
      <c r="B4">
        <v>450</v>
      </c>
      <c r="C4">
        <v>1</v>
      </c>
      <c r="D4">
        <v>50000000</v>
      </c>
    </row>
    <row r="18" spans="3:3">
      <c r="C18" s="9"/>
    </row>
  </sheetData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G37"/>
  <sheetViews>
    <sheetView workbookViewId="0">
      <pane ySplit="1" topLeftCell="A2" activePane="bottomLeft" state="frozen"/>
      <selection/>
      <selection pane="bottomLeft" activeCell="D36" sqref="D36"/>
    </sheetView>
  </sheetViews>
  <sheetFormatPr defaultColWidth="8.625" defaultRowHeight="14.25" outlineLevelCol="6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customWidth="1"/>
    <col min="6" max="6" width="15.5" style="3" customWidth="1"/>
    <col min="7" max="16384" width="8.625" style="3"/>
  </cols>
  <sheetData>
    <row r="1" s="1" customFormat="1" ht="40.5" spans="1:7">
      <c r="A1" s="1" t="s">
        <v>323</v>
      </c>
      <c r="B1" s="1" t="s">
        <v>324</v>
      </c>
      <c r="C1" s="1" t="s">
        <v>7</v>
      </c>
      <c r="D1" s="1" t="s">
        <v>237</v>
      </c>
      <c r="E1" s="1" t="s">
        <v>325</v>
      </c>
      <c r="F1" s="1" t="s">
        <v>326</v>
      </c>
      <c r="G1" s="6" t="s">
        <v>9</v>
      </c>
    </row>
    <row r="2" spans="1:7">
      <c r="A2" s="3">
        <v>1</v>
      </c>
      <c r="B2" s="3">
        <v>1</v>
      </c>
      <c r="C2" s="3">
        <v>1</v>
      </c>
      <c r="D2" s="3">
        <f>IF(C2,1/C2,0)</f>
        <v>1</v>
      </c>
      <c r="E2" s="7" t="s">
        <v>327</v>
      </c>
      <c r="F2" s="3">
        <f>C2</f>
        <v>1</v>
      </c>
      <c r="G2" s="3">
        <v>0</v>
      </c>
    </row>
    <row r="3" spans="1:7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7" t="s">
        <v>328</v>
      </c>
      <c r="F3" s="3">
        <f t="shared" ref="F3:F28" si="1">C3</f>
        <v>2</v>
      </c>
      <c r="G3" s="3">
        <v>0</v>
      </c>
    </row>
    <row r="4" spans="1:7">
      <c r="A4" s="3">
        <v>3</v>
      </c>
      <c r="B4" s="3">
        <v>1</v>
      </c>
      <c r="C4" s="3">
        <v>5</v>
      </c>
      <c r="D4" s="3">
        <f t="shared" si="0"/>
        <v>0.2</v>
      </c>
      <c r="E4" s="7" t="s">
        <v>329</v>
      </c>
      <c r="F4" s="3">
        <f t="shared" si="1"/>
        <v>5</v>
      </c>
      <c r="G4" s="3">
        <v>0</v>
      </c>
    </row>
    <row r="5" spans="1:7">
      <c r="A5" s="3">
        <v>4</v>
      </c>
      <c r="B5" s="3">
        <v>1</v>
      </c>
      <c r="C5" s="3">
        <v>8</v>
      </c>
      <c r="D5" s="3">
        <f t="shared" si="0"/>
        <v>0.125</v>
      </c>
      <c r="E5" s="7" t="s">
        <v>330</v>
      </c>
      <c r="F5" s="3">
        <f t="shared" si="1"/>
        <v>8</v>
      </c>
      <c r="G5" s="3">
        <v>0</v>
      </c>
    </row>
    <row r="6" spans="1:7">
      <c r="A6" s="3">
        <v>5</v>
      </c>
      <c r="B6" s="3">
        <v>1</v>
      </c>
      <c r="C6" s="3">
        <v>15</v>
      </c>
      <c r="D6" s="3">
        <f t="shared" si="0"/>
        <v>0.0666666666666667</v>
      </c>
      <c r="E6" s="7" t="s">
        <v>331</v>
      </c>
      <c r="F6" s="3">
        <f t="shared" si="1"/>
        <v>15</v>
      </c>
      <c r="G6" s="3">
        <v>0</v>
      </c>
    </row>
    <row r="7" spans="1:7">
      <c r="A7" s="3">
        <v>6</v>
      </c>
      <c r="B7" s="3">
        <v>1</v>
      </c>
      <c r="C7" s="3">
        <v>20</v>
      </c>
      <c r="D7" s="3">
        <f t="shared" si="0"/>
        <v>0.05</v>
      </c>
      <c r="E7" s="7" t="s">
        <v>332</v>
      </c>
      <c r="F7" s="3">
        <f t="shared" si="1"/>
        <v>20</v>
      </c>
      <c r="G7" s="3">
        <v>0</v>
      </c>
    </row>
    <row r="8" spans="1:7">
      <c r="A8" s="3">
        <v>7</v>
      </c>
      <c r="B8" s="3">
        <v>1</v>
      </c>
      <c r="C8" s="3">
        <v>30</v>
      </c>
      <c r="D8" s="3">
        <f t="shared" si="0"/>
        <v>0.0333333333333333</v>
      </c>
      <c r="E8" s="7" t="s">
        <v>333</v>
      </c>
      <c r="F8" s="3">
        <f t="shared" si="1"/>
        <v>30</v>
      </c>
      <c r="G8" s="3">
        <v>0</v>
      </c>
    </row>
    <row r="9" spans="1:7">
      <c r="A9" s="3">
        <v>8</v>
      </c>
      <c r="B9" s="3">
        <v>1</v>
      </c>
      <c r="C9" s="3">
        <v>40</v>
      </c>
      <c r="D9" s="3">
        <f t="shared" si="0"/>
        <v>0.025</v>
      </c>
      <c r="E9" s="7" t="s">
        <v>16</v>
      </c>
      <c r="F9" s="3">
        <f t="shared" si="1"/>
        <v>40</v>
      </c>
      <c r="G9" s="3">
        <v>0</v>
      </c>
    </row>
    <row r="10" spans="1:7">
      <c r="A10" s="3">
        <v>9</v>
      </c>
      <c r="B10" s="3">
        <v>1</v>
      </c>
      <c r="C10" s="3">
        <v>50</v>
      </c>
      <c r="D10" s="3">
        <f t="shared" si="0"/>
        <v>0.02</v>
      </c>
      <c r="E10" s="7" t="s">
        <v>334</v>
      </c>
      <c r="F10" s="3">
        <f t="shared" si="1"/>
        <v>50</v>
      </c>
      <c r="G10" s="3">
        <v>0</v>
      </c>
    </row>
    <row r="11" spans="1:7">
      <c r="A11" s="3">
        <v>10</v>
      </c>
      <c r="B11" s="3">
        <v>2</v>
      </c>
      <c r="C11" s="3">
        <v>60</v>
      </c>
      <c r="D11" s="3">
        <f t="shared" si="0"/>
        <v>0.0166666666666667</v>
      </c>
      <c r="E11" s="7" t="s">
        <v>335</v>
      </c>
      <c r="F11" s="3">
        <f t="shared" si="1"/>
        <v>60</v>
      </c>
      <c r="G11" s="3">
        <v>0</v>
      </c>
    </row>
    <row r="12" spans="1:7">
      <c r="A12" s="3">
        <v>11</v>
      </c>
      <c r="B12" s="3">
        <v>2</v>
      </c>
      <c r="C12" s="3">
        <v>70</v>
      </c>
      <c r="D12" s="3">
        <f t="shared" si="0"/>
        <v>0.0142857142857143</v>
      </c>
      <c r="E12" s="7" t="s">
        <v>336</v>
      </c>
      <c r="F12" s="3">
        <f t="shared" si="1"/>
        <v>70</v>
      </c>
      <c r="G12" s="3">
        <v>0</v>
      </c>
    </row>
    <row r="13" spans="1:7">
      <c r="A13" s="3">
        <v>12</v>
      </c>
      <c r="B13" s="3">
        <v>2</v>
      </c>
      <c r="C13" s="3">
        <v>100</v>
      </c>
      <c r="D13" s="3">
        <f t="shared" si="0"/>
        <v>0.01</v>
      </c>
      <c r="E13" s="7" t="s">
        <v>337</v>
      </c>
      <c r="F13" s="3">
        <f t="shared" si="1"/>
        <v>100</v>
      </c>
      <c r="G13" s="3">
        <v>0</v>
      </c>
    </row>
    <row r="14" spans="1:7">
      <c r="A14" s="3">
        <v>13</v>
      </c>
      <c r="B14" s="3">
        <v>2</v>
      </c>
      <c r="C14" s="3">
        <v>150</v>
      </c>
      <c r="D14" s="3">
        <f t="shared" si="0"/>
        <v>0.00666666666666667</v>
      </c>
      <c r="E14" s="7" t="s">
        <v>338</v>
      </c>
      <c r="F14" s="3">
        <f t="shared" si="1"/>
        <v>150</v>
      </c>
      <c r="G14" s="3">
        <v>0</v>
      </c>
    </row>
    <row r="15" spans="1:7">
      <c r="A15" s="3">
        <v>14</v>
      </c>
      <c r="B15" s="3">
        <v>2</v>
      </c>
      <c r="C15" s="3">
        <v>80</v>
      </c>
      <c r="D15" s="3">
        <f t="shared" si="0"/>
        <v>0.0125</v>
      </c>
      <c r="E15" s="7" t="s">
        <v>339</v>
      </c>
      <c r="F15" s="3">
        <f t="shared" si="1"/>
        <v>80</v>
      </c>
      <c r="G15" s="3">
        <v>0</v>
      </c>
    </row>
    <row r="16" spans="1:7">
      <c r="A16" s="3">
        <v>15</v>
      </c>
      <c r="B16" s="3">
        <v>2</v>
      </c>
      <c r="C16" s="3">
        <v>100</v>
      </c>
      <c r="D16" s="3">
        <f t="shared" si="0"/>
        <v>0.01</v>
      </c>
      <c r="E16" s="7" t="s">
        <v>340</v>
      </c>
      <c r="F16" s="3">
        <f t="shared" si="1"/>
        <v>100</v>
      </c>
      <c r="G16" s="3">
        <v>0</v>
      </c>
    </row>
    <row r="17" spans="1:7">
      <c r="A17" s="3">
        <v>16</v>
      </c>
      <c r="B17" s="3">
        <v>3</v>
      </c>
      <c r="C17" s="3">
        <v>120</v>
      </c>
      <c r="D17" s="3">
        <f t="shared" si="0"/>
        <v>0.00833333333333333</v>
      </c>
      <c r="E17" s="7" t="s">
        <v>341</v>
      </c>
      <c r="F17" s="3">
        <f t="shared" si="1"/>
        <v>120</v>
      </c>
      <c r="G17" s="3">
        <v>0</v>
      </c>
    </row>
    <row r="18" spans="1:7">
      <c r="A18" s="3">
        <v>17</v>
      </c>
      <c r="B18" s="3">
        <v>3</v>
      </c>
      <c r="C18" s="3">
        <v>140</v>
      </c>
      <c r="D18" s="3">
        <f t="shared" si="0"/>
        <v>0.00714285714285714</v>
      </c>
      <c r="E18" s="7" t="s">
        <v>342</v>
      </c>
      <c r="F18" s="3">
        <f t="shared" si="1"/>
        <v>140</v>
      </c>
      <c r="G18" s="3">
        <v>0</v>
      </c>
    </row>
    <row r="19" spans="1:7">
      <c r="A19" s="3">
        <v>18</v>
      </c>
      <c r="B19" s="3">
        <v>3</v>
      </c>
      <c r="C19" s="3">
        <v>200</v>
      </c>
      <c r="D19" s="3">
        <f t="shared" si="0"/>
        <v>0.005</v>
      </c>
      <c r="E19" s="7" t="s">
        <v>343</v>
      </c>
      <c r="F19" s="3">
        <f t="shared" si="1"/>
        <v>200</v>
      </c>
      <c r="G19" s="3">
        <v>0</v>
      </c>
    </row>
    <row r="20" spans="1:7">
      <c r="A20" s="3">
        <v>19</v>
      </c>
      <c r="B20" s="3">
        <v>4</v>
      </c>
      <c r="C20" s="3">
        <v>0</v>
      </c>
      <c r="D20" s="3">
        <f t="shared" si="0"/>
        <v>0</v>
      </c>
      <c r="E20" s="7" t="s">
        <v>344</v>
      </c>
      <c r="F20" s="3">
        <f t="shared" si="1"/>
        <v>0</v>
      </c>
      <c r="G20" s="3">
        <v>0</v>
      </c>
    </row>
    <row r="21" spans="1:7">
      <c r="A21" s="3">
        <v>20</v>
      </c>
      <c r="B21" s="3">
        <v>3</v>
      </c>
      <c r="C21" s="3">
        <v>500</v>
      </c>
      <c r="D21" s="3">
        <f t="shared" si="0"/>
        <v>0.002</v>
      </c>
      <c r="E21" s="7" t="s">
        <v>345</v>
      </c>
      <c r="F21" s="3">
        <f t="shared" si="1"/>
        <v>500</v>
      </c>
      <c r="G21" s="3">
        <v>0</v>
      </c>
    </row>
    <row r="22" spans="1:7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346</v>
      </c>
      <c r="F22" s="3">
        <f t="shared" si="1"/>
        <v>0</v>
      </c>
      <c r="G22" s="3">
        <v>0</v>
      </c>
    </row>
    <row r="23" spans="1:7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347</v>
      </c>
      <c r="F23" s="3">
        <f t="shared" si="1"/>
        <v>50</v>
      </c>
      <c r="G23" s="3">
        <v>0</v>
      </c>
    </row>
    <row r="24" spans="1:7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348</v>
      </c>
      <c r="F24" s="3">
        <f t="shared" si="1"/>
        <v>50</v>
      </c>
      <c r="G24" s="3">
        <v>0</v>
      </c>
    </row>
    <row r="25" spans="1:7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349</v>
      </c>
      <c r="F25" s="3">
        <f t="shared" si="1"/>
        <v>50</v>
      </c>
      <c r="G25" s="3">
        <v>0</v>
      </c>
    </row>
    <row r="26" spans="1:7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350</v>
      </c>
      <c r="F26" s="3">
        <f t="shared" si="1"/>
        <v>50</v>
      </c>
      <c r="G26" s="3">
        <v>0</v>
      </c>
    </row>
    <row r="27" spans="1:7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351</v>
      </c>
      <c r="F27" s="3">
        <f t="shared" si="1"/>
        <v>100</v>
      </c>
      <c r="G27" s="3">
        <v>0</v>
      </c>
    </row>
    <row r="28" spans="1:7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352</v>
      </c>
      <c r="F28" s="3">
        <f t="shared" si="1"/>
        <v>50</v>
      </c>
      <c r="G28" s="3">
        <v>0</v>
      </c>
    </row>
    <row r="29" spans="1:7">
      <c r="A29" s="3">
        <v>28</v>
      </c>
      <c r="B29" s="3">
        <v>3</v>
      </c>
      <c r="C29" s="3" t="s">
        <v>156</v>
      </c>
      <c r="D29" s="3" t="s">
        <v>247</v>
      </c>
      <c r="E29" s="3" t="s">
        <v>353</v>
      </c>
      <c r="F29" s="3" t="s">
        <v>157</v>
      </c>
      <c r="G29" s="3">
        <v>0</v>
      </c>
    </row>
    <row r="30" spans="1:7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284</v>
      </c>
      <c r="F30" s="3">
        <v>50</v>
      </c>
      <c r="G30" s="3">
        <v>0</v>
      </c>
    </row>
    <row r="31" spans="1:7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354</v>
      </c>
      <c r="F31" s="3">
        <v>50</v>
      </c>
      <c r="G31" s="3">
        <v>0</v>
      </c>
    </row>
    <row r="32" spans="1:7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355</v>
      </c>
      <c r="F32" s="3">
        <v>0</v>
      </c>
      <c r="G32" s="3">
        <v>0</v>
      </c>
    </row>
    <row r="33" s="5" customFormat="1" spans="1:7">
      <c r="A33" s="5">
        <v>32</v>
      </c>
      <c r="B33" s="5">
        <v>1</v>
      </c>
      <c r="C33" s="5">
        <v>0</v>
      </c>
      <c r="D33" s="5">
        <v>0</v>
      </c>
      <c r="E33" s="5" t="s">
        <v>356</v>
      </c>
      <c r="F33" s="5">
        <v>0</v>
      </c>
      <c r="G33" s="5">
        <v>0</v>
      </c>
    </row>
    <row r="34" s="5" customFormat="1" spans="1:7">
      <c r="A34" s="5">
        <v>33</v>
      </c>
      <c r="B34" s="5">
        <v>1</v>
      </c>
      <c r="C34" s="5">
        <v>0</v>
      </c>
      <c r="D34" s="5">
        <v>0</v>
      </c>
      <c r="E34" s="5" t="s">
        <v>303</v>
      </c>
      <c r="F34" s="5">
        <v>0</v>
      </c>
      <c r="G34" s="5">
        <v>0</v>
      </c>
    </row>
    <row r="35" s="5" customFormat="1" spans="1:7">
      <c r="A35" s="5">
        <v>34</v>
      </c>
      <c r="B35" s="5">
        <v>1</v>
      </c>
      <c r="C35" s="5">
        <v>0</v>
      </c>
      <c r="D35" s="5">
        <v>0</v>
      </c>
      <c r="E35" s="5" t="s">
        <v>357</v>
      </c>
      <c r="F35" s="5">
        <v>0</v>
      </c>
      <c r="G35" s="5">
        <v>0</v>
      </c>
    </row>
    <row r="36" spans="1:7">
      <c r="A36" s="8">
        <v>35</v>
      </c>
      <c r="B36" s="8">
        <v>1</v>
      </c>
      <c r="C36" s="8">
        <v>0</v>
      </c>
      <c r="D36" s="8">
        <v>0</v>
      </c>
      <c r="E36" s="8" t="s">
        <v>358</v>
      </c>
      <c r="F36" s="8">
        <v>0</v>
      </c>
      <c r="G36" s="8">
        <v>0</v>
      </c>
    </row>
    <row r="37" s="5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C59"/>
  <sheetViews>
    <sheetView topLeftCell="A31" workbookViewId="0">
      <selection activeCell="L21" sqref="L21"/>
    </sheetView>
  </sheetViews>
  <sheetFormatPr defaultColWidth="9" defaultRowHeight="14.25" outlineLevelCol="2"/>
  <sheetData>
    <row r="1" ht="27" spans="1:3">
      <c r="A1" s="1" t="s">
        <v>359</v>
      </c>
      <c r="B1" s="1" t="s">
        <v>360</v>
      </c>
      <c r="C1" s="1" t="s">
        <v>361</v>
      </c>
    </row>
    <row r="2" spans="1:3">
      <c r="A2" s="3">
        <v>1</v>
      </c>
      <c r="B2" s="3">
        <v>300</v>
      </c>
      <c r="C2" s="3">
        <v>1</v>
      </c>
    </row>
    <row r="3" spans="1:3">
      <c r="A3" s="3">
        <v>2</v>
      </c>
      <c r="B3" s="3">
        <v>300</v>
      </c>
      <c r="C3" s="3">
        <v>1</v>
      </c>
    </row>
    <row r="4" spans="1:3">
      <c r="A4" s="3">
        <v>3</v>
      </c>
      <c r="B4" s="3">
        <v>300</v>
      </c>
      <c r="C4" s="3">
        <v>1</v>
      </c>
    </row>
    <row r="5" spans="1:3">
      <c r="A5" s="3">
        <v>4</v>
      </c>
      <c r="B5" s="3">
        <v>300</v>
      </c>
      <c r="C5" s="3">
        <v>1</v>
      </c>
    </row>
    <row r="6" spans="1:3">
      <c r="A6" s="3">
        <v>5</v>
      </c>
      <c r="B6" s="3">
        <v>300</v>
      </c>
      <c r="C6" s="3">
        <v>1</v>
      </c>
    </row>
    <row r="7" spans="1:3">
      <c r="A7" s="3">
        <v>6</v>
      </c>
      <c r="B7" s="3">
        <v>300</v>
      </c>
      <c r="C7" s="3">
        <v>1</v>
      </c>
    </row>
    <row r="8" spans="1:3">
      <c r="A8" s="3">
        <v>7</v>
      </c>
      <c r="B8" s="3">
        <v>300</v>
      </c>
      <c r="C8" s="3">
        <v>2</v>
      </c>
    </row>
    <row r="9" spans="1:3">
      <c r="A9" s="3">
        <v>8</v>
      </c>
      <c r="B9" s="3">
        <v>300</v>
      </c>
      <c r="C9" s="3">
        <v>2</v>
      </c>
    </row>
    <row r="10" spans="1:3">
      <c r="A10" s="3">
        <v>9</v>
      </c>
      <c r="B10" s="3">
        <v>300</v>
      </c>
      <c r="C10" s="3">
        <v>2</v>
      </c>
    </row>
    <row r="11" spans="1:3">
      <c r="A11" s="3">
        <v>10</v>
      </c>
      <c r="B11" s="3">
        <v>300</v>
      </c>
      <c r="C11" s="3">
        <v>2</v>
      </c>
    </row>
    <row r="12" spans="1:3">
      <c r="A12" s="3">
        <v>11</v>
      </c>
      <c r="B12" s="3">
        <v>300</v>
      </c>
      <c r="C12" s="3">
        <v>2</v>
      </c>
    </row>
    <row r="13" spans="1:3">
      <c r="A13" s="3">
        <v>12</v>
      </c>
      <c r="B13" s="3">
        <v>300</v>
      </c>
      <c r="C13" s="3">
        <v>2</v>
      </c>
    </row>
    <row r="14" spans="1:3">
      <c r="A14" s="3">
        <v>13</v>
      </c>
      <c r="B14" s="3">
        <v>300</v>
      </c>
      <c r="C14" s="3">
        <v>2</v>
      </c>
    </row>
    <row r="15" spans="1:3">
      <c r="A15" s="3">
        <v>14</v>
      </c>
      <c r="B15" s="3">
        <v>300</v>
      </c>
      <c r="C15" s="3">
        <v>3</v>
      </c>
    </row>
    <row r="16" spans="1:3">
      <c r="A16" s="3">
        <v>15</v>
      </c>
      <c r="B16" s="3">
        <v>300</v>
      </c>
      <c r="C16" s="3">
        <v>3</v>
      </c>
    </row>
    <row r="17" spans="1:3">
      <c r="A17" s="3">
        <v>16</v>
      </c>
      <c r="B17" s="3">
        <v>300</v>
      </c>
      <c r="C17" s="3">
        <v>3</v>
      </c>
    </row>
    <row r="18" spans="1:3">
      <c r="A18" s="3">
        <v>17</v>
      </c>
      <c r="B18" s="3">
        <v>300</v>
      </c>
      <c r="C18" s="3">
        <v>3</v>
      </c>
    </row>
    <row r="19" spans="1:3">
      <c r="A19" s="3">
        <v>18</v>
      </c>
      <c r="B19" s="3">
        <v>300</v>
      </c>
      <c r="C19" s="3">
        <v>3</v>
      </c>
    </row>
    <row r="20" spans="1:3">
      <c r="A20" s="3">
        <v>19</v>
      </c>
      <c r="B20" s="3">
        <v>300</v>
      </c>
      <c r="C20" s="3">
        <v>3</v>
      </c>
    </row>
    <row r="21" spans="1:3">
      <c r="A21" s="3">
        <v>20</v>
      </c>
      <c r="B21" s="3">
        <v>300</v>
      </c>
      <c r="C21" s="3">
        <v>3</v>
      </c>
    </row>
    <row r="22" spans="1:3">
      <c r="A22" s="3">
        <v>21</v>
      </c>
      <c r="B22" s="3">
        <v>300</v>
      </c>
      <c r="C22" s="3">
        <v>4</v>
      </c>
    </row>
    <row r="23" spans="1:3">
      <c r="A23" s="3">
        <v>22</v>
      </c>
      <c r="B23" s="3">
        <v>300</v>
      </c>
      <c r="C23" s="3">
        <v>4</v>
      </c>
    </row>
    <row r="24" spans="1:3">
      <c r="A24" s="3">
        <v>23</v>
      </c>
      <c r="B24" s="3">
        <v>300</v>
      </c>
      <c r="C24" s="3">
        <v>4</v>
      </c>
    </row>
    <row r="25" spans="1:3">
      <c r="A25" s="3">
        <v>24</v>
      </c>
      <c r="B25" s="3">
        <v>300</v>
      </c>
      <c r="C25" s="3">
        <v>4</v>
      </c>
    </row>
    <row r="26" spans="1:3">
      <c r="A26" s="3">
        <v>25</v>
      </c>
      <c r="B26" s="3">
        <v>300</v>
      </c>
      <c r="C26" s="3">
        <v>4</v>
      </c>
    </row>
    <row r="27" spans="1:3">
      <c r="A27" s="3">
        <v>26</v>
      </c>
      <c r="B27" s="3">
        <v>300</v>
      </c>
      <c r="C27" s="3">
        <v>4</v>
      </c>
    </row>
    <row r="28" spans="1:3">
      <c r="A28" s="3">
        <v>27</v>
      </c>
      <c r="B28" s="3">
        <v>300</v>
      </c>
      <c r="C28" s="3">
        <v>4</v>
      </c>
    </row>
    <row r="29" spans="1:3">
      <c r="A29" s="3">
        <v>28</v>
      </c>
      <c r="B29" s="3">
        <v>300</v>
      </c>
      <c r="C29" s="3">
        <v>4</v>
      </c>
    </row>
    <row r="30" spans="1:3">
      <c r="A30" s="3">
        <v>29</v>
      </c>
      <c r="B30" s="3">
        <v>300</v>
      </c>
      <c r="C30" s="3"/>
    </row>
    <row r="31" spans="1:3">
      <c r="A31" s="3">
        <v>30</v>
      </c>
      <c r="B31" s="3">
        <v>300</v>
      </c>
      <c r="C31" s="3"/>
    </row>
    <row r="32" spans="1:3">
      <c r="A32" s="3">
        <v>31</v>
      </c>
      <c r="B32" s="3">
        <v>300</v>
      </c>
      <c r="C32" s="3"/>
    </row>
    <row r="33" spans="1:3">
      <c r="A33" s="3">
        <v>32</v>
      </c>
      <c r="B33" s="3">
        <v>300</v>
      </c>
      <c r="C33" s="3"/>
    </row>
    <row r="34" spans="1:3">
      <c r="A34" s="3">
        <v>33</v>
      </c>
      <c r="B34" s="3">
        <v>300</v>
      </c>
      <c r="C34" s="3"/>
    </row>
    <row r="35" spans="1:3">
      <c r="A35" s="3">
        <v>34</v>
      </c>
      <c r="B35" s="3">
        <v>300</v>
      </c>
      <c r="C35" s="3"/>
    </row>
    <row r="36" spans="1:3">
      <c r="A36" s="3">
        <v>35</v>
      </c>
      <c r="B36" s="3">
        <v>300</v>
      </c>
      <c r="C36" s="3"/>
    </row>
    <row r="37" spans="1:3">
      <c r="A37" s="3">
        <v>36</v>
      </c>
      <c r="B37" s="3">
        <v>300</v>
      </c>
      <c r="C37" s="3"/>
    </row>
    <row r="38" spans="1:3">
      <c r="A38" s="3">
        <v>37</v>
      </c>
      <c r="B38" s="3">
        <v>300</v>
      </c>
      <c r="C38" s="3"/>
    </row>
    <row r="39" spans="1:3">
      <c r="A39" s="3">
        <v>38</v>
      </c>
      <c r="B39" s="3">
        <v>300</v>
      </c>
      <c r="C39" s="3"/>
    </row>
    <row r="40" spans="1:3">
      <c r="A40" s="3">
        <v>39</v>
      </c>
      <c r="B40" s="3">
        <v>300</v>
      </c>
      <c r="C40" s="3"/>
    </row>
    <row r="41" spans="1:3">
      <c r="A41" s="3">
        <v>40</v>
      </c>
      <c r="B41" s="3">
        <v>300</v>
      </c>
      <c r="C41" s="3"/>
    </row>
    <row r="42" spans="1:3">
      <c r="A42" s="3">
        <v>41</v>
      </c>
      <c r="B42" s="3">
        <v>300</v>
      </c>
      <c r="C42" s="3"/>
    </row>
    <row r="43" spans="1:3">
      <c r="A43" s="3">
        <v>42</v>
      </c>
      <c r="B43" s="3">
        <v>300</v>
      </c>
      <c r="C43" s="3"/>
    </row>
    <row r="44" spans="1:3">
      <c r="A44" s="3">
        <v>43</v>
      </c>
      <c r="B44" s="3">
        <v>300</v>
      </c>
      <c r="C44" s="3"/>
    </row>
    <row r="45" spans="1:3">
      <c r="A45" s="3">
        <v>44</v>
      </c>
      <c r="B45" s="3">
        <v>300</v>
      </c>
      <c r="C45" s="3"/>
    </row>
    <row r="46" spans="1:3">
      <c r="A46" s="3">
        <v>45</v>
      </c>
      <c r="B46" s="3">
        <v>300</v>
      </c>
      <c r="C46" s="3"/>
    </row>
    <row r="47" spans="1:3">
      <c r="A47" s="3">
        <v>46</v>
      </c>
      <c r="B47" s="3">
        <v>300</v>
      </c>
      <c r="C47" s="3"/>
    </row>
    <row r="48" spans="1:3">
      <c r="A48" s="3">
        <v>47</v>
      </c>
      <c r="B48" s="3">
        <v>300</v>
      </c>
      <c r="C48" s="3"/>
    </row>
    <row r="49" spans="1:3">
      <c r="A49" s="3">
        <v>48</v>
      </c>
      <c r="B49" s="3">
        <v>800</v>
      </c>
      <c r="C49" s="3"/>
    </row>
    <row r="50" spans="1:3">
      <c r="A50" s="3">
        <v>49</v>
      </c>
      <c r="B50" s="3">
        <v>500</v>
      </c>
      <c r="C50" s="3"/>
    </row>
    <row r="51" spans="1:3">
      <c r="A51" s="3">
        <v>50</v>
      </c>
      <c r="B51" s="3">
        <v>500</v>
      </c>
      <c r="C51" s="3"/>
    </row>
    <row r="52" spans="1:3">
      <c r="A52" s="3">
        <v>51</v>
      </c>
      <c r="B52" s="3">
        <v>500</v>
      </c>
      <c r="C52" s="3"/>
    </row>
    <row r="53" spans="1:3">
      <c r="A53" s="3">
        <v>52</v>
      </c>
      <c r="B53" s="3">
        <v>500</v>
      </c>
      <c r="C53" s="3"/>
    </row>
    <row r="54" spans="1:3">
      <c r="A54" s="3">
        <v>53</v>
      </c>
      <c r="B54" s="3">
        <v>500</v>
      </c>
      <c r="C54" s="3"/>
    </row>
    <row r="55" spans="1:3">
      <c r="A55" s="3">
        <v>54</v>
      </c>
      <c r="B55" s="3">
        <v>500</v>
      </c>
      <c r="C55" s="3"/>
    </row>
    <row r="56" spans="1:3">
      <c r="A56" s="3">
        <v>55</v>
      </c>
      <c r="B56" s="3">
        <v>500</v>
      </c>
      <c r="C56" s="3"/>
    </row>
    <row r="57" spans="1:3">
      <c r="A57" s="3">
        <v>56</v>
      </c>
      <c r="B57" s="3">
        <v>500</v>
      </c>
      <c r="C57" s="3"/>
    </row>
    <row r="58" spans="1:3">
      <c r="A58" s="3">
        <v>57</v>
      </c>
      <c r="B58" s="3">
        <v>500</v>
      </c>
      <c r="C58" s="3"/>
    </row>
    <row r="59" spans="1:3">
      <c r="A59" s="3">
        <v>58</v>
      </c>
      <c r="B59" s="3">
        <v>500</v>
      </c>
      <c r="C59" s="3"/>
    </row>
  </sheetData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XFD3"/>
  <sheetViews>
    <sheetView workbookViewId="0">
      <selection activeCell="M25" sqref="M25"/>
    </sheetView>
  </sheetViews>
  <sheetFormatPr defaultColWidth="8.875" defaultRowHeight="14.25" outlineLevelRow="2"/>
  <sheetData>
    <row r="1" spans="1:16384">
      <c r="A1" s="1" t="s">
        <v>362</v>
      </c>
      <c r="B1" s="1" t="s">
        <v>363</v>
      </c>
      <c r="C1" s="1" t="s">
        <v>364</v>
      </c>
      <c r="D1" s="1" t="s">
        <v>365</v>
      </c>
      <c r="XFD1" s="1"/>
    </row>
    <row r="2" spans="1:4">
      <c r="A2">
        <v>1</v>
      </c>
      <c r="B2" t="s">
        <v>366</v>
      </c>
      <c r="C2">
        <v>10</v>
      </c>
      <c r="D2">
        <v>0</v>
      </c>
    </row>
    <row r="3" spans="1:4">
      <c r="A3">
        <v>2</v>
      </c>
      <c r="B3" t="s">
        <v>367</v>
      </c>
      <c r="C3">
        <v>20</v>
      </c>
      <c r="D3">
        <v>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XFD7"/>
  <sheetViews>
    <sheetView workbookViewId="0">
      <selection activeCell="L26" sqref="L26"/>
    </sheetView>
  </sheetViews>
  <sheetFormatPr defaultColWidth="9" defaultRowHeight="14.25" outlineLevelRow="6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ht="36" customHeight="1" spans="1:16384">
      <c r="A1" s="1" t="s">
        <v>368</v>
      </c>
      <c r="B1" s="1" t="s">
        <v>369</v>
      </c>
      <c r="C1" s="1" t="s">
        <v>258</v>
      </c>
      <c r="G1" s="1"/>
      <c r="H1" s="1"/>
      <c r="I1" s="1"/>
      <c r="J1" s="1"/>
      <c r="XFD1" s="1"/>
    </row>
    <row r="2" ht="18.75" customHeight="1" spans="1:3">
      <c r="A2" s="3">
        <v>1</v>
      </c>
      <c r="B2" s="3" t="s">
        <v>370</v>
      </c>
      <c r="C2" s="3"/>
    </row>
    <row r="3" spans="1:3">
      <c r="A3" s="3">
        <v>2</v>
      </c>
      <c r="B3" s="3" t="s">
        <v>371</v>
      </c>
      <c r="C3" s="3" t="s">
        <v>372</v>
      </c>
    </row>
    <row r="4" spans="1:3">
      <c r="A4" s="3">
        <v>3</v>
      </c>
      <c r="B4" s="3" t="s">
        <v>373</v>
      </c>
      <c r="C4" s="3" t="s">
        <v>374</v>
      </c>
    </row>
    <row r="5" spans="1:6">
      <c r="A5" s="3"/>
      <c r="B5" s="3"/>
      <c r="C5" s="3"/>
      <c r="D5" s="3"/>
      <c r="F5" s="3"/>
    </row>
    <row r="6" spans="1:6">
      <c r="A6" s="3"/>
      <c r="B6" s="3"/>
      <c r="C6" s="3"/>
      <c r="D6" s="3"/>
      <c r="F6" s="3"/>
    </row>
    <row r="7" spans="1:6">
      <c r="A7" s="3"/>
      <c r="B7" s="3"/>
      <c r="C7" s="3"/>
      <c r="D7" s="3"/>
      <c r="F7" s="3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XFD4"/>
  <sheetViews>
    <sheetView workbookViewId="0">
      <selection activeCell="F13" sqref="F13"/>
    </sheetView>
  </sheetViews>
  <sheetFormatPr defaultColWidth="8.875" defaultRowHeight="14.25" outlineLevelRow="3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="2" customFormat="1" ht="36" customHeight="1" spans="1:16384">
      <c r="A1" s="1" t="s">
        <v>362</v>
      </c>
      <c r="B1" s="1" t="s">
        <v>375</v>
      </c>
      <c r="C1" s="1" t="s">
        <v>376</v>
      </c>
      <c r="D1" s="1" t="s">
        <v>377</v>
      </c>
      <c r="E1" s="1" t="s">
        <v>378</v>
      </c>
      <c r="F1" s="1" t="s">
        <v>258</v>
      </c>
      <c r="G1" s="1"/>
      <c r="H1" s="1"/>
      <c r="I1" s="1"/>
      <c r="J1" s="1"/>
      <c r="XFD1" s="1"/>
    </row>
    <row r="2" ht="37.5" customHeight="1" spans="1:6">
      <c r="A2" s="3">
        <v>1</v>
      </c>
      <c r="B2" s="3">
        <v>1</v>
      </c>
      <c r="C2" s="3" t="s">
        <v>379</v>
      </c>
      <c r="D2" s="3">
        <v>0</v>
      </c>
      <c r="E2" s="3"/>
      <c r="F2" t="s">
        <v>380</v>
      </c>
    </row>
    <row r="3" ht="39" customHeight="1" spans="1:6">
      <c r="A3" s="3">
        <v>2</v>
      </c>
      <c r="B3" s="3">
        <v>1</v>
      </c>
      <c r="C3" s="3" t="s">
        <v>381</v>
      </c>
      <c r="D3" s="3">
        <v>1</v>
      </c>
      <c r="E3" s="3" t="s">
        <v>382</v>
      </c>
      <c r="F3" t="s">
        <v>383</v>
      </c>
    </row>
    <row r="4" ht="63.75" customHeight="1" spans="1:6">
      <c r="A4" s="3">
        <v>3</v>
      </c>
      <c r="B4" s="3">
        <v>1</v>
      </c>
      <c r="C4" s="3" t="s">
        <v>381</v>
      </c>
      <c r="D4" s="3">
        <v>0</v>
      </c>
      <c r="E4" s="4" t="s">
        <v>384</v>
      </c>
      <c r="F4" t="s">
        <v>385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杨浩梦想家</cp:lastModifiedBy>
  <dcterms:created xsi:type="dcterms:W3CDTF">2015-06-05T18:19:00Z</dcterms:created>
  <dcterms:modified xsi:type="dcterms:W3CDTF">2021-06-24T03:05:10Z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B60439359B7243B2B78B852A4B6E5880</vt:lpwstr>
  </property>
  <property fmtid="{D5CDD505-2E9C-101B-9397-08002B2CF9AE}" pid="3" name="KSOProductBuildVer">
    <vt:lpwstr>2052-11.1.0.10495</vt:lpwstr>
  </property>
</Properties>
</file>