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6760" windowHeight="15270" activeTab="3"/>
  </bookViews>
  <sheets>
    <sheet name="cell_award|格子奖励" sheetId="1" r:id="rId1"/>
    <sheet name="main" sheetId="8" r:id="rId2"/>
    <sheet name="asset_type|财富类型定义" sheetId="2" r:id="rId3"/>
    <sheet name="duanwei|段位配置" sheetId="4" r:id="rId4"/>
    <sheet name="take_gailv|瓜分概率" sheetId="5" r:id="rId5"/>
    <sheet name="dice_gailv|骰子概率" sheetId="3" r:id="rId6"/>
    <sheet name="base_task_id|基础任务id" sheetId="7" r:id="rId7"/>
  </sheets>
  <calcPr calcId="162913"/>
</workbook>
</file>

<file path=xl/calcChain.xml><?xml version="1.0" encoding="utf-8"?>
<calcChain xmlns="http://schemas.openxmlformats.org/spreadsheetml/2006/main">
  <c r="E3" i="3" l="1"/>
  <c r="C19" i="3" s="1"/>
  <c r="D19" i="3" s="1"/>
  <c r="C20" i="3" l="1"/>
  <c r="D20" i="3" s="1"/>
  <c r="C2" i="3"/>
  <c r="D2" i="3" s="1"/>
  <c r="C7" i="3"/>
  <c r="D7" i="3" s="1"/>
  <c r="C15" i="3"/>
  <c r="D15" i="3" s="1"/>
  <c r="C17" i="3"/>
  <c r="D17" i="3" s="1"/>
  <c r="C12" i="3"/>
  <c r="D12" i="3" s="1"/>
  <c r="C10" i="3"/>
  <c r="D10" i="3" s="1"/>
  <c r="C18" i="3"/>
  <c r="D18" i="3" s="1"/>
  <c r="C14" i="3"/>
  <c r="D14" i="3" s="1"/>
  <c r="C9" i="3"/>
  <c r="D9" i="3" s="1"/>
  <c r="C4" i="3"/>
  <c r="D4" i="3" s="1"/>
  <c r="C5" i="3"/>
  <c r="D5" i="3" s="1"/>
  <c r="C13" i="3"/>
  <c r="D13" i="3" s="1"/>
  <c r="C21" i="3"/>
  <c r="D21" i="3" s="1"/>
  <c r="C3" i="3"/>
  <c r="D3" i="3" s="1"/>
  <c r="C8" i="3"/>
  <c r="D8" i="3" s="1"/>
  <c r="C16" i="3"/>
  <c r="D16" i="3" s="1"/>
  <c r="C6" i="3"/>
  <c r="D6" i="3" s="1"/>
  <c r="C11" i="3"/>
  <c r="D11" i="3" s="1"/>
  <c r="D22" i="3" l="1"/>
  <c r="B14" i="3" l="1"/>
  <c r="B6" i="3"/>
  <c r="B2" i="3"/>
  <c r="B17" i="3"/>
  <c r="B19" i="3"/>
  <c r="B11" i="3"/>
  <c r="B7" i="3"/>
  <c r="B20" i="3"/>
  <c r="B9" i="3"/>
  <c r="B16" i="3"/>
  <c r="B8" i="3"/>
  <c r="B3" i="3"/>
  <c r="B21" i="3"/>
  <c r="B13" i="3"/>
  <c r="B5" i="3"/>
  <c r="B4" i="3"/>
  <c r="B18" i="3"/>
  <c r="B10" i="3"/>
  <c r="B15" i="3"/>
  <c r="B12" i="3"/>
</calcChain>
</file>

<file path=xl/comments1.xml><?xml version="1.0" encoding="utf-8"?>
<comments xmlns="http://schemas.openxmlformats.org/spreadsheetml/2006/main">
  <authors>
    <author>Administrator</author>
  </authors>
  <commentList>
    <comment ref="F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<sst xmlns="http://schemas.openxmlformats.org/spreadsheetml/2006/main" count="332" uniqueCount="226">
  <si>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</si>
  <si>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</si>
  <si>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</si>
  <si>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</si>
  <si>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</si>
  <si>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</si>
  <si>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</si>
  <si>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</si>
  <si>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asset_id|奖励id</t>
  </si>
  <si>
    <t>asset_type|奖励类型</t>
  </si>
  <si>
    <t>|说明</t>
  </si>
  <si>
    <t>add_pool</t>
  </si>
  <si>
    <t>增加奖池</t>
  </si>
  <si>
    <t>jing_bi</t>
  </si>
  <si>
    <t>金币</t>
  </si>
  <si>
    <t>prop_3d_fish_wild</t>
  </si>
  <si>
    <t>狂暴</t>
  </si>
  <si>
    <t>prop_3d_fish_frozen</t>
  </si>
  <si>
    <t>冰冻</t>
  </si>
  <si>
    <t>id|序号</t>
  </si>
  <si>
    <t>duanwei|段位</t>
  </si>
  <si>
    <t>grade|等级</t>
  </si>
  <si>
    <t>exp|经验点数</t>
  </si>
  <si>
    <t>award_pool|初始奖池</t>
  </si>
  <si>
    <t>award_pool_gailv|奖池
瓜分概率</t>
  </si>
  <si>
    <t>tong</t>
  </si>
  <si>
    <t>1</t>
  </si>
  <si>
    <t>2</t>
  </si>
  <si>
    <t>3</t>
  </si>
  <si>
    <t>yin</t>
  </si>
  <si>
    <t>huangjin</t>
  </si>
  <si>
    <t>baijin</t>
  </si>
  <si>
    <t>zuanshi</t>
  </si>
  <si>
    <t>4</t>
  </si>
  <si>
    <t>id|id</t>
  </si>
  <si>
    <t>gailv_id|概率id</t>
  </si>
  <si>
    <t>percent|比例0~100</t>
  </si>
  <si>
    <t>gailv|概率0~100</t>
  </si>
  <si>
    <t>step_num|移动步数</t>
  </si>
  <si>
    <t>gailv|概率</t>
  </si>
  <si>
    <t>|计算Dn</t>
  </si>
  <si>
    <t>|计算M</t>
  </si>
  <si>
    <t>|说明1</t>
  </si>
  <si>
    <t>|说明2</t>
  </si>
  <si>
    <t>标准步数 C （据骰子的中位数 7）</t>
  </si>
  <si>
    <t>S1*1 + ... + Sn*n = C</t>
  </si>
  <si>
    <t>S1*1 = ... = Sn*n = C/n</t>
  </si>
  <si>
    <t>最大移动步数 N</t>
  </si>
  <si>
    <t>S1=C/(n*1) ,..., Sn=C/(n*n)</t>
  </si>
  <si>
    <t>步数n概率 Sn : S1+...+Sn=1</t>
  </si>
  <si>
    <t>步数n与C之间的距离因子 ： Dn=C-n</t>
  </si>
  <si>
    <t xml:space="preserve">Dn取倒数，引入系数 M ： Sn = M/Dn  </t>
  </si>
  <si>
    <t>M/D1+...+ M/Dn=1</t>
  </si>
  <si>
    <t>所以： M = 1/(1/D1 + ... + 1/Dn)</t>
  </si>
  <si>
    <t>prop_3d_fish_lock</t>
    <phoneticPr fontId="5" type="noConversion"/>
  </si>
  <si>
    <t>锁定</t>
    <phoneticPr fontId="5" type="noConversion"/>
  </si>
  <si>
    <t>process_cfg</t>
  </si>
  <si>
    <t>6,7,8,9,10</t>
  </si>
  <si>
    <t>11,12,13,14,15</t>
  </si>
  <si>
    <t>16,17,18,19,20,21</t>
  </si>
  <si>
    <t>22,23,24,25,26,27</t>
  </si>
  <si>
    <t>28,29,30,31,32,33</t>
  </si>
  <si>
    <t>34,35,36,37,38,39</t>
  </si>
  <si>
    <t>no</t>
  </si>
  <si>
    <t>task_id</t>
  </si>
  <si>
    <t>1,2,3,4,5</t>
    <phoneticPr fontId="5" type="noConversion"/>
  </si>
  <si>
    <t>rank_type</t>
  </si>
  <si>
    <t>supreme_ranking_rank</t>
  </si>
  <si>
    <r>
      <t>1</t>
    </r>
    <r>
      <rPr>
        <sz val="11"/>
        <color theme="1"/>
        <rFont val="宋体"/>
        <family val="3"/>
        <charset val="134"/>
        <scheme val="minor"/>
      </rPr>
      <t>00000</t>
    </r>
    <phoneticPr fontId="5" type="noConversion"/>
  </si>
  <si>
    <t>10000000</t>
    <phoneticPr fontId="5" type="noConversion"/>
  </si>
  <si>
    <t xml:space="preserve"> 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</si>
  <si>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</si>
  <si>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</si>
  <si>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</si>
  <si>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</si>
  <si>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</si>
  <si>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</si>
  <si>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,5</t>
    </r>
    <phoneticPr fontId="5" type="noConversion"/>
  </si>
  <si>
    <t>2,500</t>
    <phoneticPr fontId="5" type="noConversion"/>
  </si>
  <si>
    <t>2,500</t>
    <phoneticPr fontId="5" type="noConversion"/>
  </si>
  <si>
    <t>2,1500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</si>
  <si>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</si>
  <si>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</si>
  <si>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</si>
  <si>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</si>
  <si>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</si>
  <si>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</si>
  <si>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</si>
  <si>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</si>
  <si>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</si>
  <si>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</si>
  <si>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</si>
  <si>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</si>
  <si>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</si>
  <si>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</si>
  <si>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</si>
  <si>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</si>
  <si>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</si>
  <si>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</si>
  <si>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</si>
  <si>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</si>
  <si>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</si>
  <si>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</si>
  <si>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,10</t>
    </r>
    <phoneticPr fontId="5" type="noConversion"/>
  </si>
  <si>
    <t>prop_3d_fish_doubled</t>
    <phoneticPr fontId="5" type="noConversion"/>
  </si>
  <si>
    <t>双倍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</si>
  <si>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</si>
  <si>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</si>
  <si>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</t>
    </r>
    <phoneticPr fontId="5" type="noConversion"/>
  </si>
  <si>
    <t>2,20000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</si>
  <si>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,40000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</si>
  <si>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</si>
  <si>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</si>
  <si>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,60000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</si>
  <si>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</si>
  <si>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</si>
  <si>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</si>
  <si>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</si>
  <si>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</si>
  <si>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</si>
  <si>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</si>
  <si>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</si>
  <si>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</si>
  <si>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</si>
  <si>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</si>
  <si>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</si>
  <si>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</si>
  <si>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</si>
  <si>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</si>
  <si>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</si>
  <si>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</si>
  <si>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</si>
  <si>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</si>
  <si>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</si>
  <si>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</si>
  <si>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</si>
  <si>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,120000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</si>
  <si>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</si>
  <si>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</si>
  <si>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</si>
  <si>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</si>
  <si>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</si>
  <si>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</si>
  <si>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</si>
  <si>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</si>
  <si>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</si>
  <si>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</si>
  <si>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</si>
  <si>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</si>
  <si>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</si>
  <si>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</si>
  <si>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</si>
  <si>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</si>
  <si>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</si>
  <si>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</si>
  <si>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</si>
  <si>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</si>
  <si>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</si>
  <si>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</si>
  <si>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</si>
  <si>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,400000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</si>
  <si>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,500000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</si>
  <si>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,3000000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</si>
  <si>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,300000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</si>
  <si>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,250000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</si>
  <si>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,2000000</t>
    </r>
    <phoneticPr fontId="5" type="noConversion"/>
  </si>
  <si>
    <t>2,150000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</si>
  <si>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</si>
  <si>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,150000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</si>
  <si>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,200000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</si>
  <si>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,5000000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</si>
  <si>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,8000000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</si>
  <si>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</si>
  <si>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,600000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</si>
  <si>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,10000000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</si>
  <si>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,1000000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</si>
  <si>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,800000</t>
    </r>
    <phoneticPr fontId="5" type="noConversion"/>
  </si>
  <si>
    <t>5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</si>
  <si>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</si>
  <si>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</si>
  <si>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</si>
  <si>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</si>
  <si>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t>5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</si>
  <si>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</si>
  <si>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</si>
  <si>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</si>
  <si>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</si>
  <si>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t>5</t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</si>
  <si>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</si>
  <si>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</si>
  <si>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</si>
  <si>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</si>
  <si>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</si>
  <si>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</si>
  <si>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</si>
  <si>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</si>
  <si>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</si>
  <si>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5" type="noConversion"/>
  </si>
  <si>
    <t>0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</si>
  <si>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</si>
  <si>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0</t>
    <phoneticPr fontId="5" type="noConversion"/>
  </si>
  <si>
    <t>50000</t>
    <phoneticPr fontId="5" type="noConversion"/>
  </si>
  <si>
    <t>300000</t>
    <phoneticPr fontId="5" type="noConversion"/>
  </si>
  <si>
    <t>250000</t>
    <phoneticPr fontId="5" type="noConversion"/>
  </si>
  <si>
    <t>2000000</t>
    <phoneticPr fontId="5" type="noConversion"/>
  </si>
  <si>
    <t>1500000</t>
    <phoneticPr fontId="5" type="noConversion"/>
  </si>
  <si>
    <t>4000000</t>
    <phoneticPr fontId="5" type="noConversion"/>
  </si>
  <si>
    <t>5000000</t>
    <phoneticPr fontId="5" type="noConversion"/>
  </si>
  <si>
    <t>50000000</t>
    <phoneticPr fontId="5" type="noConversion"/>
  </si>
  <si>
    <t>name</t>
    <phoneticPr fontId="5" type="noConversion"/>
  </si>
  <si>
    <t>青铜Ⅰ</t>
    <phoneticPr fontId="5" type="noConversion"/>
  </si>
  <si>
    <t>青铜Ⅱ</t>
    <phoneticPr fontId="5" type="noConversion"/>
  </si>
  <si>
    <t>青铜Ⅲ</t>
    <phoneticPr fontId="5" type="noConversion"/>
  </si>
  <si>
    <t>白银Ⅰ</t>
  </si>
  <si>
    <t>白银Ⅱ</t>
  </si>
  <si>
    <t>白银Ⅲ</t>
  </si>
  <si>
    <t>黄金Ⅰ</t>
  </si>
  <si>
    <t>黄金Ⅱ</t>
  </si>
  <si>
    <t>黄金Ⅲ</t>
  </si>
  <si>
    <t>白金Ⅰ</t>
  </si>
  <si>
    <t>白金Ⅱ</t>
  </si>
  <si>
    <t>白金Ⅲ</t>
  </si>
  <si>
    <t>钻石Ⅰ</t>
  </si>
  <si>
    <t>钻石Ⅱ</t>
  </si>
  <si>
    <t>钻石Ⅲ</t>
  </si>
  <si>
    <t>至尊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</si>
</sst>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 x14ac:knownFonts="1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/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1" applyNumberFormat="1" applyFont="1" applyFill="1" applyBorder="1" applyAlignment="1" applyProtection="1">
      <alignment horizontal="center" vertical="center" wrapText="1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0" fontId="6" fillId="0" borderId="0" xfId="0" applyFont="1">
      <alignment vertical="center"/>
    </xf>
    <xf numFmtId="49" fontId="8" fillId="2" borderId="1" xfId="1" applyNumberFormat="1" applyFont="1" applyFill="1" applyBorder="1" applyAlignment="1" applyProtection="1">
      <alignment horizontal="center" vertical="center" wrapText="1"/>
    </xf>
    <xf numFmtId="0" fontId="8" fillId="2" borderId="1" xfId="2" applyNumberFormat="1" applyFont="1" applyFill="1" applyBorder="1" applyAlignment="1" applyProtection="1">
      <alignment horizontal="center" vertical="center" wrapText="1"/>
    </xf>
    <xf numFmtId="0" fontId="6" fillId="0" borderId="0" xfId="3">
      <alignment vertical="center"/>
    </xf>
    <xf numFmtId="49" fontId="6" fillId="0" borderId="0" xfId="0" applyNumberFormat="1" applyFont="1" applyFill="1" applyAlignment="1">
      <alignment horizontal="center"/>
    </xf>
    <xf numFmtId="0" fontId="6" fillId="0" borderId="0" xfId="3" applyAlignment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4">
    <cellStyle name="常规" xfId="0" builtinId="0"/>
    <cellStyle name="常规 2" xfId="3"/>
    <cellStyle name="常规 4" xfId="1"/>
    <cellStyle name="常规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K36" sqref="K35:L36"/>
    </sheetView>
  </sheetViews>
  <sheetFormatPr defaultColWidth="9" defaultRowHeight="13.5" x14ac:dyDescent="0.1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pans="1:10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10" x14ac:dyDescent="0.15">
      <c r="A2">
        <v>1</v>
      </c>
      <c r="B2" s="11" t="s">
        <v>71</v>
      </c>
      <c r="C2" s="11" t="s">
        <v>103</v>
      </c>
      <c r="D2" s="11" t="s">
        <v>106</v>
      </c>
      <c r="E2" s="11" t="s">
        <v>140</v>
      </c>
      <c r="F2" s="11" t="s">
        <v>141</v>
      </c>
      <c r="G2" s="11" t="s">
        <v>168</v>
      </c>
      <c r="H2" s="11" t="s">
        <v>169</v>
      </c>
    </row>
    <row r="3" spans="1:10" x14ac:dyDescent="0.15">
      <c r="A3">
        <v>2</v>
      </c>
    </row>
    <row r="4" spans="1:10" x14ac:dyDescent="0.15">
      <c r="A4">
        <v>3</v>
      </c>
      <c r="B4" s="15" t="s">
        <v>72</v>
      </c>
      <c r="C4" s="15" t="s">
        <v>102</v>
      </c>
      <c r="D4" s="15" t="s">
        <v>107</v>
      </c>
      <c r="E4" s="15" t="s">
        <v>139</v>
      </c>
      <c r="F4" s="15" t="s">
        <v>128</v>
      </c>
      <c r="G4" s="15" t="s">
        <v>167</v>
      </c>
      <c r="H4" s="15" t="s">
        <v>146</v>
      </c>
    </row>
    <row r="5" spans="1:10" x14ac:dyDescent="0.15">
      <c r="A5">
        <v>4</v>
      </c>
      <c r="B5" s="15" t="s">
        <v>73</v>
      </c>
      <c r="C5" s="15" t="s">
        <v>101</v>
      </c>
      <c r="D5" s="15" t="s">
        <v>89</v>
      </c>
      <c r="E5" s="15" t="s">
        <v>138</v>
      </c>
      <c r="F5" s="15" t="s">
        <v>142</v>
      </c>
      <c r="G5" s="15" t="s">
        <v>144</v>
      </c>
      <c r="H5" s="15" t="s">
        <v>144</v>
      </c>
    </row>
    <row r="6" spans="1:10" x14ac:dyDescent="0.15">
      <c r="A6">
        <v>5</v>
      </c>
      <c r="B6" s="15" t="s">
        <v>74</v>
      </c>
      <c r="C6" s="15" t="s">
        <v>100</v>
      </c>
      <c r="D6" s="15" t="s">
        <v>109</v>
      </c>
      <c r="E6" s="15" t="s">
        <v>108</v>
      </c>
      <c r="F6" s="15" t="s">
        <v>132</v>
      </c>
      <c r="G6" s="15" t="s">
        <v>166</v>
      </c>
      <c r="H6" s="15" t="s">
        <v>146</v>
      </c>
    </row>
    <row r="7" spans="1:10" x14ac:dyDescent="0.15">
      <c r="A7">
        <v>6</v>
      </c>
      <c r="B7" s="15" t="s">
        <v>75</v>
      </c>
      <c r="C7" s="15" t="s">
        <v>99</v>
      </c>
      <c r="D7" s="15" t="s">
        <v>110</v>
      </c>
      <c r="E7" s="15" t="s">
        <v>137</v>
      </c>
      <c r="F7" s="15" t="s">
        <v>143</v>
      </c>
      <c r="G7" s="15" t="s">
        <v>165</v>
      </c>
      <c r="H7" s="15" t="s">
        <v>170</v>
      </c>
    </row>
    <row r="8" spans="1:10" x14ac:dyDescent="0.15">
      <c r="A8">
        <v>7</v>
      </c>
    </row>
    <row r="9" spans="1:10" x14ac:dyDescent="0.15">
      <c r="A9">
        <v>8</v>
      </c>
      <c r="B9" s="15" t="s">
        <v>76</v>
      </c>
      <c r="C9" s="15" t="s">
        <v>98</v>
      </c>
      <c r="D9" s="15" t="s">
        <v>90</v>
      </c>
      <c r="E9" s="15" t="s">
        <v>128</v>
      </c>
      <c r="F9" s="15" t="s">
        <v>144</v>
      </c>
      <c r="G9" s="15" t="s">
        <v>124</v>
      </c>
      <c r="H9" s="15" t="s">
        <v>148</v>
      </c>
    </row>
    <row r="10" spans="1:10" x14ac:dyDescent="0.15">
      <c r="A10">
        <v>9</v>
      </c>
      <c r="B10" s="15" t="s">
        <v>77</v>
      </c>
      <c r="C10" s="15" t="s">
        <v>97</v>
      </c>
      <c r="D10" s="15" t="s">
        <v>108</v>
      </c>
      <c r="E10" s="15" t="s">
        <v>136</v>
      </c>
      <c r="F10" s="15" t="s">
        <v>145</v>
      </c>
      <c r="G10" s="15" t="s">
        <v>153</v>
      </c>
      <c r="H10" s="15" t="s">
        <v>159</v>
      </c>
    </row>
    <row r="11" spans="1:10" x14ac:dyDescent="0.15">
      <c r="A11">
        <v>10</v>
      </c>
      <c r="B11" s="15" t="s">
        <v>78</v>
      </c>
      <c r="C11" s="15" t="s">
        <v>96</v>
      </c>
      <c r="D11" s="15" t="s">
        <v>111</v>
      </c>
      <c r="E11" s="15" t="s">
        <v>135</v>
      </c>
      <c r="F11" s="15" t="s">
        <v>146</v>
      </c>
      <c r="G11" s="15" t="s">
        <v>164</v>
      </c>
      <c r="H11" s="15" t="s">
        <v>153</v>
      </c>
    </row>
    <row r="12" spans="1:10" x14ac:dyDescent="0.15">
      <c r="A12">
        <v>11</v>
      </c>
      <c r="B12" s="15" t="s">
        <v>79</v>
      </c>
      <c r="C12" s="15" t="s">
        <v>96</v>
      </c>
      <c r="D12" s="15" t="s">
        <v>112</v>
      </c>
      <c r="E12" s="15" t="s">
        <v>117</v>
      </c>
      <c r="F12" s="15" t="s">
        <v>128</v>
      </c>
      <c r="G12" s="15" t="s">
        <v>146</v>
      </c>
      <c r="H12" s="15" t="s">
        <v>144</v>
      </c>
    </row>
    <row r="13" spans="1:10" x14ac:dyDescent="0.15">
      <c r="A13">
        <v>12</v>
      </c>
      <c r="B13" s="15" t="s">
        <v>80</v>
      </c>
      <c r="C13" s="15" t="s">
        <v>85</v>
      </c>
      <c r="D13" s="15" t="s">
        <v>87</v>
      </c>
      <c r="E13" s="15" t="s">
        <v>117</v>
      </c>
      <c r="F13" s="15" t="s">
        <v>144</v>
      </c>
      <c r="G13" s="15" t="s">
        <v>163</v>
      </c>
      <c r="H13" s="15" t="s">
        <v>149</v>
      </c>
    </row>
    <row r="14" spans="1:10" x14ac:dyDescent="0.15">
      <c r="A14">
        <v>13</v>
      </c>
    </row>
    <row r="15" spans="1:10" x14ac:dyDescent="0.15">
      <c r="A15">
        <v>14</v>
      </c>
      <c r="B15" s="15" t="s">
        <v>81</v>
      </c>
      <c r="C15" s="15" t="s">
        <v>95</v>
      </c>
      <c r="D15" s="15" t="s">
        <v>113</v>
      </c>
      <c r="E15" s="15" t="s">
        <v>134</v>
      </c>
      <c r="F15" s="15" t="s">
        <v>147</v>
      </c>
      <c r="G15" s="15" t="s">
        <v>162</v>
      </c>
      <c r="H15" s="15" t="s">
        <v>171</v>
      </c>
    </row>
    <row r="16" spans="1:10" x14ac:dyDescent="0.15">
      <c r="A16">
        <v>15</v>
      </c>
      <c r="B16" s="15" t="s">
        <v>82</v>
      </c>
      <c r="C16" s="15" t="s">
        <v>94</v>
      </c>
      <c r="D16" s="15" t="s">
        <v>114</v>
      </c>
      <c r="E16" s="15" t="s">
        <v>133</v>
      </c>
      <c r="F16" s="15" t="s">
        <v>146</v>
      </c>
      <c r="G16" s="15" t="s">
        <v>161</v>
      </c>
      <c r="H16" s="15" t="s">
        <v>155</v>
      </c>
    </row>
    <row r="17" spans="1:8" x14ac:dyDescent="0.15">
      <c r="A17">
        <v>16</v>
      </c>
      <c r="B17" s="15" t="s">
        <v>83</v>
      </c>
      <c r="C17" s="15" t="s">
        <v>87</v>
      </c>
      <c r="D17" s="15" t="s">
        <v>115</v>
      </c>
      <c r="E17" s="15" t="s">
        <v>132</v>
      </c>
      <c r="F17" s="15" t="s">
        <v>148</v>
      </c>
      <c r="G17" s="15" t="s">
        <v>160</v>
      </c>
      <c r="H17" s="15" t="s">
        <v>149</v>
      </c>
    </row>
    <row r="18" spans="1:8" x14ac:dyDescent="0.15">
      <c r="A18">
        <v>17</v>
      </c>
      <c r="B18" s="15" t="s">
        <v>84</v>
      </c>
      <c r="C18" s="15" t="s">
        <v>87</v>
      </c>
      <c r="D18" s="15" t="s">
        <v>116</v>
      </c>
      <c r="E18" s="15" t="s">
        <v>131</v>
      </c>
      <c r="F18" s="15" t="s">
        <v>149</v>
      </c>
      <c r="G18" s="15" t="s">
        <v>159</v>
      </c>
      <c r="H18" s="15" t="s">
        <v>172</v>
      </c>
    </row>
    <row r="19" spans="1:8" x14ac:dyDescent="0.15">
      <c r="A19">
        <v>18</v>
      </c>
      <c r="B19" s="15" t="s">
        <v>85</v>
      </c>
      <c r="C19" s="15" t="s">
        <v>93</v>
      </c>
      <c r="D19" s="15" t="s">
        <v>117</v>
      </c>
      <c r="E19" s="15" t="s">
        <v>130</v>
      </c>
      <c r="F19" s="15" t="s">
        <v>146</v>
      </c>
      <c r="G19" s="15" t="s">
        <v>156</v>
      </c>
      <c r="H19" s="15" t="s">
        <v>173</v>
      </c>
    </row>
    <row r="20" spans="1:8" x14ac:dyDescent="0.15">
      <c r="A20">
        <v>19</v>
      </c>
    </row>
    <row r="21" spans="1:8" x14ac:dyDescent="0.15">
      <c r="A21">
        <v>20</v>
      </c>
      <c r="B21" s="15" t="s">
        <v>86</v>
      </c>
      <c r="C21" s="15" t="s">
        <v>92</v>
      </c>
      <c r="D21" s="15" t="s">
        <v>118</v>
      </c>
      <c r="E21" s="15" t="s">
        <v>129</v>
      </c>
      <c r="F21" s="15" t="s">
        <v>150</v>
      </c>
      <c r="G21" s="15" t="s">
        <v>158</v>
      </c>
      <c r="H21" s="15" t="s">
        <v>174</v>
      </c>
    </row>
    <row r="22" spans="1:8" x14ac:dyDescent="0.15">
      <c r="A22">
        <v>21</v>
      </c>
      <c r="B22" s="15" t="s">
        <v>87</v>
      </c>
      <c r="C22" s="15" t="s">
        <v>90</v>
      </c>
      <c r="D22" s="15" t="s">
        <v>119</v>
      </c>
      <c r="E22" s="15" t="s">
        <v>128</v>
      </c>
      <c r="F22" s="15" t="s">
        <v>151</v>
      </c>
      <c r="G22" s="15" t="s">
        <v>157</v>
      </c>
      <c r="H22" s="15" t="s">
        <v>175</v>
      </c>
    </row>
    <row r="23" spans="1:8" x14ac:dyDescent="0.15">
      <c r="A23">
        <v>22</v>
      </c>
      <c r="B23" s="15" t="s">
        <v>88</v>
      </c>
      <c r="C23" s="15" t="s">
        <v>91</v>
      </c>
      <c r="D23" s="15" t="s">
        <v>120</v>
      </c>
      <c r="E23" s="15" t="s">
        <v>127</v>
      </c>
      <c r="F23" s="15" t="s">
        <v>152</v>
      </c>
      <c r="G23" s="15" t="s">
        <v>156</v>
      </c>
      <c r="H23" s="15" t="s">
        <v>176</v>
      </c>
    </row>
    <row r="24" spans="1:8" x14ac:dyDescent="0.15">
      <c r="A24">
        <v>23</v>
      </c>
      <c r="B24" s="15" t="s">
        <v>87</v>
      </c>
      <c r="C24" s="15" t="s">
        <v>90</v>
      </c>
      <c r="D24" s="15" t="s">
        <v>121</v>
      </c>
      <c r="E24" s="15" t="s">
        <v>126</v>
      </c>
      <c r="F24" s="15" t="s">
        <v>149</v>
      </c>
      <c r="G24" s="15" t="s">
        <v>155</v>
      </c>
      <c r="H24" s="15" t="s">
        <v>156</v>
      </c>
    </row>
    <row r="25" spans="1:8" x14ac:dyDescent="0.15">
      <c r="A25">
        <v>24</v>
      </c>
      <c r="B25" s="15" t="s">
        <v>89</v>
      </c>
      <c r="C25" s="15" t="s">
        <v>87</v>
      </c>
      <c r="D25" s="15" t="s">
        <v>122</v>
      </c>
      <c r="E25" s="15" t="s">
        <v>125</v>
      </c>
      <c r="F25" s="15" t="s">
        <v>149</v>
      </c>
      <c r="G25" s="15" t="s">
        <v>151</v>
      </c>
      <c r="H25" s="15" t="s">
        <v>172</v>
      </c>
    </row>
    <row r="26" spans="1:8" x14ac:dyDescent="0.15">
      <c r="A26">
        <v>25</v>
      </c>
      <c r="B26" s="15" t="s">
        <v>87</v>
      </c>
      <c r="C26" s="15" t="s">
        <v>90</v>
      </c>
      <c r="D26" s="15" t="s">
        <v>123</v>
      </c>
      <c r="E26" s="15" t="s">
        <v>124</v>
      </c>
      <c r="F26" s="15" t="s">
        <v>153</v>
      </c>
      <c r="G26" s="15" t="s">
        <v>154</v>
      </c>
      <c r="H26" s="15" t="s">
        <v>172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5" sqref="H15"/>
    </sheetView>
  </sheetViews>
  <sheetFormatPr defaultColWidth="9" defaultRowHeight="13.5" x14ac:dyDescent="0.15"/>
  <cols>
    <col min="1" max="1" width="9" style="10"/>
    <col min="2" max="2" width="25.25" style="10" customWidth="1"/>
    <col min="3" max="16384" width="9" style="10"/>
  </cols>
  <sheetData>
    <row r="1" spans="1:8" x14ac:dyDescent="0.15">
      <c r="A1" s="9" t="s">
        <v>63</v>
      </c>
      <c r="B1" s="9" t="s">
        <v>66</v>
      </c>
      <c r="C1" s="9"/>
      <c r="D1" s="9"/>
      <c r="E1" s="9"/>
      <c r="F1" s="9"/>
      <c r="G1" s="9"/>
      <c r="H1" s="9"/>
    </row>
    <row r="2" spans="1:8" x14ac:dyDescent="0.15">
      <c r="A2" s="12">
        <v>1</v>
      </c>
      <c r="B2" s="12" t="s">
        <v>67</v>
      </c>
    </row>
    <row r="3" spans="1:8" x14ac:dyDescent="0.15">
      <c r="A3" s="12"/>
      <c r="B3" s="12"/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H16" sqref="H16"/>
    </sheetView>
  </sheetViews>
  <sheetFormatPr defaultColWidth="9" defaultRowHeight="13.5" x14ac:dyDescent="0.15"/>
  <cols>
    <col min="1" max="1" width="15.375" customWidth="1"/>
    <col min="2" max="2" width="25.75" customWidth="1"/>
  </cols>
  <sheetData>
    <row r="1" spans="1:10" s="1" customFormat="1" ht="36" customHeight="1" x14ac:dyDescent="0.1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15">
      <c r="A2">
        <v>1</v>
      </c>
      <c r="B2" t="s">
        <v>11</v>
      </c>
      <c r="C2" t="s">
        <v>12</v>
      </c>
    </row>
    <row r="3" spans="1:10" x14ac:dyDescent="0.15">
      <c r="A3">
        <v>2</v>
      </c>
      <c r="B3" t="s">
        <v>13</v>
      </c>
      <c r="C3" t="s">
        <v>14</v>
      </c>
    </row>
    <row r="4" spans="1:10" x14ac:dyDescent="0.15">
      <c r="A4">
        <v>3</v>
      </c>
      <c r="B4" t="s">
        <v>15</v>
      </c>
      <c r="C4" t="s">
        <v>16</v>
      </c>
    </row>
    <row r="5" spans="1:10" x14ac:dyDescent="0.15">
      <c r="A5">
        <v>4</v>
      </c>
      <c r="B5" t="s">
        <v>17</v>
      </c>
      <c r="C5" t="s">
        <v>18</v>
      </c>
    </row>
    <row r="6" spans="1:10" x14ac:dyDescent="0.15">
      <c r="A6">
        <v>5</v>
      </c>
      <c r="B6" s="7" t="s">
        <v>54</v>
      </c>
      <c r="C6" s="7" t="s">
        <v>55</v>
      </c>
    </row>
    <row r="7" spans="1:10" x14ac:dyDescent="0.15">
      <c r="A7">
        <v>6</v>
      </c>
      <c r="B7" s="7" t="s">
        <v>104</v>
      </c>
      <c r="C7" s="7" t="s">
        <v>105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H28" sqref="H28"/>
    </sheetView>
  </sheetViews>
  <sheetFormatPr defaultColWidth="9" defaultRowHeight="13.5" x14ac:dyDescent="0.15"/>
  <cols>
    <col min="1" max="1" width="14.375" customWidth="1"/>
    <col min="2" max="3" width="21.5" style="5" customWidth="1"/>
    <col min="4" max="6" width="16.25" style="5" customWidth="1"/>
    <col min="7" max="7" width="28" style="5" customWidth="1"/>
    <col min="8" max="8" width="22.625" style="5" customWidth="1"/>
    <col min="9" max="9" width="15.875" style="5" customWidth="1"/>
    <col min="10" max="10" width="20.625" style="5" customWidth="1"/>
    <col min="11" max="11" width="13.75" style="5" customWidth="1"/>
    <col min="12" max="12" width="13" style="5" customWidth="1"/>
  </cols>
  <sheetData>
    <row r="1" spans="1:14" s="1" customFormat="1" ht="36.950000000000003" customHeight="1" x14ac:dyDescent="0.15">
      <c r="A1" s="2" t="s">
        <v>19</v>
      </c>
      <c r="B1" s="3" t="s">
        <v>20</v>
      </c>
      <c r="C1" s="3" t="s">
        <v>209</v>
      </c>
      <c r="D1" s="3" t="s">
        <v>21</v>
      </c>
      <c r="E1" s="13" t="s">
        <v>22</v>
      </c>
      <c r="F1" s="3" t="s">
        <v>23</v>
      </c>
      <c r="G1" s="3" t="s">
        <v>24</v>
      </c>
      <c r="H1" s="8" t="s">
        <v>56</v>
      </c>
      <c r="I1" s="3"/>
      <c r="J1" s="3"/>
      <c r="K1" s="3"/>
      <c r="L1" s="3"/>
      <c r="M1" s="2"/>
      <c r="N1" s="2"/>
    </row>
    <row r="2" spans="1:14" x14ac:dyDescent="0.15">
      <c r="A2">
        <v>1</v>
      </c>
      <c r="B2" s="5" t="s">
        <v>25</v>
      </c>
      <c r="C2" s="5" t="s">
        <v>210</v>
      </c>
      <c r="D2" s="5" t="s">
        <v>26</v>
      </c>
      <c r="E2" s="14">
        <v>0</v>
      </c>
      <c r="F2" s="15" t="s">
        <v>68</v>
      </c>
      <c r="G2" s="6" t="s">
        <v>26</v>
      </c>
      <c r="H2" s="11" t="s">
        <v>65</v>
      </c>
      <c r="I2" s="6"/>
      <c r="J2" s="6"/>
      <c r="K2" s="6"/>
      <c r="L2" s="6"/>
    </row>
    <row r="3" spans="1:14" x14ac:dyDescent="0.15">
      <c r="A3">
        <v>2</v>
      </c>
      <c r="B3" s="5" t="s">
        <v>25</v>
      </c>
      <c r="C3" s="15" t="s">
        <v>211</v>
      </c>
      <c r="D3" s="5" t="s">
        <v>27</v>
      </c>
      <c r="E3" s="14">
        <v>200</v>
      </c>
      <c r="F3" s="15" t="s">
        <v>201</v>
      </c>
      <c r="G3" s="5" t="s">
        <v>27</v>
      </c>
      <c r="H3" s="5" t="s">
        <v>57</v>
      </c>
      <c r="I3" s="15"/>
    </row>
    <row r="4" spans="1:14" x14ac:dyDescent="0.15">
      <c r="A4">
        <v>3</v>
      </c>
      <c r="B4" s="5" t="s">
        <v>25</v>
      </c>
      <c r="C4" s="15" t="s">
        <v>212</v>
      </c>
      <c r="D4" s="5" t="s">
        <v>28</v>
      </c>
      <c r="E4" s="14">
        <v>400</v>
      </c>
      <c r="F4" s="15" t="s">
        <v>201</v>
      </c>
      <c r="G4" s="5" t="s">
        <v>27</v>
      </c>
      <c r="H4" s="5" t="s">
        <v>57</v>
      </c>
      <c r="I4" s="15"/>
    </row>
    <row r="5" spans="1:14" x14ac:dyDescent="0.15">
      <c r="A5">
        <v>4</v>
      </c>
      <c r="B5" s="5" t="s">
        <v>29</v>
      </c>
      <c r="C5" s="5" t="s">
        <v>213</v>
      </c>
      <c r="D5" s="5" t="s">
        <v>26</v>
      </c>
      <c r="E5" s="14">
        <v>700</v>
      </c>
      <c r="F5" s="15" t="s">
        <v>202</v>
      </c>
      <c r="G5" s="5" t="s">
        <v>27</v>
      </c>
      <c r="H5" s="5" t="s">
        <v>58</v>
      </c>
    </row>
    <row r="6" spans="1:14" x14ac:dyDescent="0.15">
      <c r="A6">
        <v>5</v>
      </c>
      <c r="B6" s="5" t="s">
        <v>29</v>
      </c>
      <c r="C6" s="15" t="s">
        <v>214</v>
      </c>
      <c r="D6" s="5" t="s">
        <v>27</v>
      </c>
      <c r="E6" s="14">
        <v>1000</v>
      </c>
      <c r="F6" s="15" t="s">
        <v>203</v>
      </c>
      <c r="G6" s="5" t="s">
        <v>27</v>
      </c>
      <c r="H6" s="5" t="s">
        <v>58</v>
      </c>
    </row>
    <row r="7" spans="1:14" x14ac:dyDescent="0.15">
      <c r="A7">
        <v>6</v>
      </c>
      <c r="B7" s="5" t="s">
        <v>29</v>
      </c>
      <c r="C7" s="15" t="s">
        <v>215</v>
      </c>
      <c r="D7" s="5" t="s">
        <v>28</v>
      </c>
      <c r="E7" s="14">
        <v>1300</v>
      </c>
      <c r="F7" s="15" t="s">
        <v>203</v>
      </c>
      <c r="G7" s="5" t="s">
        <v>27</v>
      </c>
      <c r="H7" s="5" t="s">
        <v>58</v>
      </c>
    </row>
    <row r="8" spans="1:14" x14ac:dyDescent="0.15">
      <c r="A8">
        <v>7</v>
      </c>
      <c r="B8" s="5" t="s">
        <v>30</v>
      </c>
      <c r="C8" s="5" t="s">
        <v>216</v>
      </c>
      <c r="D8" s="5" t="s">
        <v>26</v>
      </c>
      <c r="E8" s="14">
        <v>1700</v>
      </c>
      <c r="F8" s="15" t="s">
        <v>204</v>
      </c>
      <c r="G8" s="5" t="s">
        <v>28</v>
      </c>
      <c r="H8" s="5" t="s">
        <v>59</v>
      </c>
    </row>
    <row r="9" spans="1:14" x14ac:dyDescent="0.15">
      <c r="A9">
        <v>8</v>
      </c>
      <c r="B9" s="5" t="s">
        <v>30</v>
      </c>
      <c r="C9" s="15" t="s">
        <v>217</v>
      </c>
      <c r="D9" s="5" t="s">
        <v>27</v>
      </c>
      <c r="E9" s="14">
        <v>2100</v>
      </c>
      <c r="F9" s="15" t="s">
        <v>205</v>
      </c>
      <c r="G9" s="5" t="s">
        <v>28</v>
      </c>
      <c r="H9" s="5" t="s">
        <v>59</v>
      </c>
    </row>
    <row r="10" spans="1:14" x14ac:dyDescent="0.15">
      <c r="A10">
        <v>9</v>
      </c>
      <c r="B10" s="5" t="s">
        <v>30</v>
      </c>
      <c r="C10" s="15" t="s">
        <v>218</v>
      </c>
      <c r="D10" s="5" t="s">
        <v>28</v>
      </c>
      <c r="E10" s="14">
        <v>2500</v>
      </c>
      <c r="F10" s="15" t="s">
        <v>205</v>
      </c>
      <c r="G10" s="5" t="s">
        <v>28</v>
      </c>
      <c r="H10" s="5" t="s">
        <v>59</v>
      </c>
    </row>
    <row r="11" spans="1:14" x14ac:dyDescent="0.15">
      <c r="A11">
        <v>10</v>
      </c>
      <c r="B11" s="5" t="s">
        <v>31</v>
      </c>
      <c r="C11" s="5" t="s">
        <v>219</v>
      </c>
      <c r="D11" s="5" t="s">
        <v>26</v>
      </c>
      <c r="E11" s="14">
        <v>3000</v>
      </c>
      <c r="F11" s="15" t="s">
        <v>206</v>
      </c>
      <c r="G11" s="5" t="s">
        <v>28</v>
      </c>
      <c r="H11" s="5" t="s">
        <v>60</v>
      </c>
    </row>
    <row r="12" spans="1:14" x14ac:dyDescent="0.15">
      <c r="A12">
        <v>11</v>
      </c>
      <c r="B12" s="5" t="s">
        <v>31</v>
      </c>
      <c r="C12" s="15" t="s">
        <v>220</v>
      </c>
      <c r="D12" s="5" t="s">
        <v>27</v>
      </c>
      <c r="E12" s="14">
        <v>3600</v>
      </c>
      <c r="F12" s="15" t="s">
        <v>207</v>
      </c>
      <c r="G12" s="5" t="s">
        <v>28</v>
      </c>
      <c r="H12" s="5" t="s">
        <v>60</v>
      </c>
    </row>
    <row r="13" spans="1:14" x14ac:dyDescent="0.15">
      <c r="A13">
        <v>12</v>
      </c>
      <c r="B13" s="5" t="s">
        <v>31</v>
      </c>
      <c r="C13" s="15" t="s">
        <v>221</v>
      </c>
      <c r="D13" s="5" t="s">
        <v>28</v>
      </c>
      <c r="E13" s="14">
        <v>4200</v>
      </c>
      <c r="F13" s="15" t="s">
        <v>207</v>
      </c>
      <c r="G13" s="5" t="s">
        <v>28</v>
      </c>
      <c r="H13" s="5" t="s">
        <v>60</v>
      </c>
    </row>
    <row r="14" spans="1:14" x14ac:dyDescent="0.15">
      <c r="A14">
        <v>13</v>
      </c>
      <c r="B14" s="5" t="s">
        <v>32</v>
      </c>
      <c r="C14" s="5" t="s">
        <v>222</v>
      </c>
      <c r="D14" s="5" t="s">
        <v>26</v>
      </c>
      <c r="E14" s="14">
        <v>5000</v>
      </c>
      <c r="F14" s="15" t="s">
        <v>69</v>
      </c>
      <c r="G14" s="5" t="s">
        <v>33</v>
      </c>
      <c r="H14" s="5" t="s">
        <v>61</v>
      </c>
    </row>
    <row r="15" spans="1:14" x14ac:dyDescent="0.15">
      <c r="A15">
        <v>14</v>
      </c>
      <c r="B15" s="5" t="s">
        <v>32</v>
      </c>
      <c r="C15" s="15" t="s">
        <v>223</v>
      </c>
      <c r="D15" s="5" t="s">
        <v>27</v>
      </c>
      <c r="E15" s="14">
        <v>6500</v>
      </c>
      <c r="F15" s="15" t="s">
        <v>69</v>
      </c>
      <c r="G15" s="5" t="s">
        <v>33</v>
      </c>
      <c r="H15" s="5" t="s">
        <v>61</v>
      </c>
    </row>
    <row r="16" spans="1:14" x14ac:dyDescent="0.15">
      <c r="A16">
        <v>15</v>
      </c>
      <c r="B16" s="5" t="s">
        <v>32</v>
      </c>
      <c r="C16" s="15" t="s">
        <v>224</v>
      </c>
      <c r="D16" s="5" t="s">
        <v>28</v>
      </c>
      <c r="E16" s="14">
        <v>8000</v>
      </c>
      <c r="F16" s="15" t="s">
        <v>69</v>
      </c>
      <c r="G16" s="5" t="s">
        <v>33</v>
      </c>
      <c r="H16" s="5" t="s">
        <v>61</v>
      </c>
    </row>
    <row r="17" spans="1:8" x14ac:dyDescent="0.15">
      <c r="A17">
        <v>16</v>
      </c>
      <c r="B17" s="5" t="s">
        <v>7</v>
      </c>
      <c r="C17" s="15" t="s">
        <v>225</v>
      </c>
      <c r="D17" s="5" t="s">
        <v>26</v>
      </c>
      <c r="E17" s="14">
        <v>10000</v>
      </c>
      <c r="F17" s="15" t="s">
        <v>208</v>
      </c>
      <c r="G17" s="5" t="s">
        <v>33</v>
      </c>
      <c r="H17" s="5" t="s">
        <v>62</v>
      </c>
    </row>
    <row r="24" spans="1:8" x14ac:dyDescent="0.15">
      <c r="F24" s="15" t="s">
        <v>70</v>
      </c>
    </row>
  </sheetData>
  <phoneticPr fontId="5" type="noConversion"/>
  <pageMargins left="0.75" right="0.75" top="1" bottom="1" header="0.5" footer="0.5"/>
  <pageSetup paperSize="9"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F17" sqref="F17"/>
    </sheetView>
  </sheetViews>
  <sheetFormatPr defaultColWidth="9" defaultRowHeight="13.5" x14ac:dyDescent="0.15"/>
  <cols>
    <col min="2" max="2" width="18.5" customWidth="1"/>
    <col min="3" max="3" width="27.25" style="5" customWidth="1"/>
    <col min="4" max="4" width="28" style="5" customWidth="1"/>
    <col min="5" max="5" width="16" style="5" customWidth="1"/>
    <col min="6" max="6" width="15.875" style="5" customWidth="1"/>
    <col min="7" max="7" width="20.625" style="5" customWidth="1"/>
    <col min="8" max="8" width="13.75" style="5" customWidth="1"/>
    <col min="9" max="9" width="13" style="5" customWidth="1"/>
  </cols>
  <sheetData>
    <row r="1" spans="1:11" s="1" customFormat="1" ht="21" customHeight="1" x14ac:dyDescent="0.15">
      <c r="A1" s="2" t="s">
        <v>34</v>
      </c>
      <c r="B1" s="2" t="s">
        <v>35</v>
      </c>
      <c r="C1" s="3" t="s">
        <v>36</v>
      </c>
      <c r="D1" s="3" t="s">
        <v>37</v>
      </c>
      <c r="E1" s="3"/>
      <c r="F1" s="3"/>
      <c r="G1" s="3"/>
      <c r="H1" s="3"/>
      <c r="I1" s="3"/>
      <c r="J1" s="2"/>
      <c r="K1" s="2"/>
    </row>
    <row r="2" spans="1:11" ht="21" customHeight="1" x14ac:dyDescent="0.15">
      <c r="A2">
        <v>1</v>
      </c>
      <c r="B2">
        <v>1</v>
      </c>
      <c r="C2" s="15" t="s">
        <v>177</v>
      </c>
      <c r="D2" s="11" t="s">
        <v>200</v>
      </c>
      <c r="E2" s="6"/>
      <c r="F2" s="6"/>
      <c r="G2" s="6"/>
      <c r="H2" s="6"/>
      <c r="I2" s="6"/>
    </row>
    <row r="3" spans="1:11" ht="21" customHeight="1" x14ac:dyDescent="0.15">
      <c r="A3">
        <v>2</v>
      </c>
      <c r="B3">
        <v>1</v>
      </c>
      <c r="C3" s="15" t="s">
        <v>178</v>
      </c>
      <c r="D3" s="15" t="s">
        <v>199</v>
      </c>
    </row>
    <row r="4" spans="1:11" ht="21" customHeight="1" x14ac:dyDescent="0.15">
      <c r="A4">
        <v>3</v>
      </c>
      <c r="B4">
        <v>1</v>
      </c>
      <c r="C4" s="15" t="s">
        <v>179</v>
      </c>
      <c r="D4" s="15" t="s">
        <v>198</v>
      </c>
    </row>
    <row r="5" spans="1:11" ht="21" customHeight="1" x14ac:dyDescent="0.15">
      <c r="A5">
        <v>4</v>
      </c>
      <c r="B5">
        <v>1</v>
      </c>
      <c r="C5" s="15" t="s">
        <v>180</v>
      </c>
      <c r="D5" s="15" t="s">
        <v>198</v>
      </c>
    </row>
    <row r="6" spans="1:11" ht="21" customHeight="1" x14ac:dyDescent="0.15">
      <c r="A6">
        <v>5</v>
      </c>
      <c r="B6">
        <v>2</v>
      </c>
      <c r="C6" s="15" t="s">
        <v>177</v>
      </c>
      <c r="D6" s="11" t="s">
        <v>197</v>
      </c>
      <c r="E6" s="6"/>
      <c r="F6" s="6"/>
      <c r="G6" s="6"/>
      <c r="H6" s="6"/>
      <c r="I6" s="6"/>
    </row>
    <row r="7" spans="1:11" ht="21" customHeight="1" x14ac:dyDescent="0.15">
      <c r="A7">
        <v>6</v>
      </c>
      <c r="B7">
        <v>2</v>
      </c>
      <c r="C7" s="15" t="s">
        <v>181</v>
      </c>
      <c r="D7" s="15" t="s">
        <v>196</v>
      </c>
    </row>
    <row r="8" spans="1:11" ht="21" customHeight="1" x14ac:dyDescent="0.15">
      <c r="A8">
        <v>7</v>
      </c>
      <c r="B8">
        <v>2</v>
      </c>
      <c r="C8" s="15" t="s">
        <v>179</v>
      </c>
      <c r="D8" s="15" t="s">
        <v>195</v>
      </c>
    </row>
    <row r="9" spans="1:11" ht="21" customHeight="1" x14ac:dyDescent="0.15">
      <c r="A9">
        <v>8</v>
      </c>
      <c r="B9">
        <v>2</v>
      </c>
      <c r="C9" s="15" t="s">
        <v>180</v>
      </c>
      <c r="D9" s="15" t="s">
        <v>194</v>
      </c>
    </row>
    <row r="10" spans="1:11" ht="21" customHeight="1" x14ac:dyDescent="0.15">
      <c r="A10">
        <v>9</v>
      </c>
      <c r="B10">
        <v>3</v>
      </c>
      <c r="C10" s="15" t="s">
        <v>182</v>
      </c>
      <c r="D10" s="11" t="s">
        <v>185</v>
      </c>
      <c r="E10" s="6"/>
      <c r="F10" s="6"/>
      <c r="G10" s="6"/>
      <c r="H10" s="6"/>
      <c r="I10" s="6"/>
    </row>
    <row r="11" spans="1:11" ht="21" customHeight="1" x14ac:dyDescent="0.15">
      <c r="A11">
        <v>10</v>
      </c>
      <c r="B11">
        <v>3</v>
      </c>
      <c r="C11" s="15" t="s">
        <v>178</v>
      </c>
      <c r="D11" s="15" t="s">
        <v>193</v>
      </c>
    </row>
    <row r="12" spans="1:11" ht="21" customHeight="1" x14ac:dyDescent="0.15">
      <c r="A12">
        <v>11</v>
      </c>
      <c r="B12">
        <v>3</v>
      </c>
      <c r="C12" s="15" t="s">
        <v>183</v>
      </c>
      <c r="D12" s="15" t="s">
        <v>192</v>
      </c>
    </row>
    <row r="13" spans="1:11" ht="21" customHeight="1" x14ac:dyDescent="0.15">
      <c r="A13">
        <v>12</v>
      </c>
      <c r="B13">
        <v>3</v>
      </c>
      <c r="C13" s="15" t="s">
        <v>184</v>
      </c>
      <c r="D13" s="15" t="s">
        <v>191</v>
      </c>
    </row>
    <row r="14" spans="1:11" ht="21" customHeight="1" x14ac:dyDescent="0.15">
      <c r="A14">
        <v>13</v>
      </c>
      <c r="B14">
        <v>4</v>
      </c>
      <c r="C14" s="15" t="s">
        <v>177</v>
      </c>
      <c r="D14" s="11" t="s">
        <v>190</v>
      </c>
      <c r="E14" s="6"/>
      <c r="F14" s="6"/>
      <c r="G14" s="6"/>
      <c r="H14" s="6"/>
      <c r="I14" s="6"/>
    </row>
    <row r="15" spans="1:11" ht="21" customHeight="1" x14ac:dyDescent="0.15">
      <c r="A15">
        <v>14</v>
      </c>
      <c r="B15">
        <v>4</v>
      </c>
      <c r="C15" s="15" t="s">
        <v>185</v>
      </c>
      <c r="D15" s="15" t="s">
        <v>189</v>
      </c>
    </row>
    <row r="16" spans="1:11" ht="21" customHeight="1" x14ac:dyDescent="0.15">
      <c r="A16">
        <v>15</v>
      </c>
      <c r="B16">
        <v>4</v>
      </c>
      <c r="C16" s="15" t="s">
        <v>186</v>
      </c>
      <c r="D16" s="15" t="s">
        <v>188</v>
      </c>
    </row>
    <row r="17" spans="1:4" ht="21" customHeight="1" x14ac:dyDescent="0.15">
      <c r="A17">
        <v>16</v>
      </c>
      <c r="B17">
        <v>4</v>
      </c>
      <c r="C17" s="15" t="s">
        <v>180</v>
      </c>
      <c r="D17" s="15" t="s">
        <v>187</v>
      </c>
    </row>
  </sheetData>
  <phoneticPr fontId="5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workbookViewId="0">
      <selection activeCell="D30" sqref="D30"/>
    </sheetView>
  </sheetViews>
  <sheetFormatPr defaultColWidth="9" defaultRowHeight="13.5" x14ac:dyDescent="0.15"/>
  <cols>
    <col min="1" max="1" width="19" customWidth="1"/>
    <col min="2" max="2" width="13.5" customWidth="1"/>
    <col min="3" max="4" width="18.375" customWidth="1"/>
    <col min="5" max="5" width="36.875" customWidth="1"/>
    <col min="6" max="6" width="70.125" customWidth="1"/>
    <col min="7" max="7" width="15" customWidth="1"/>
    <col min="8" max="8" width="16.5" customWidth="1"/>
  </cols>
  <sheetData>
    <row r="1" spans="1:11" s="1" customFormat="1" x14ac:dyDescent="0.15">
      <c r="A1" s="2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/>
      <c r="H1" s="3"/>
      <c r="I1" s="3"/>
      <c r="J1" s="2"/>
      <c r="K1" s="2"/>
    </row>
    <row r="2" spans="1:11" x14ac:dyDescent="0.15">
      <c r="A2">
        <v>1</v>
      </c>
      <c r="B2">
        <f>$D$22/C2</f>
        <v>1.5700229366322583E-2</v>
      </c>
      <c r="C2">
        <f>POWER(ABS($E$3-A2),1.7)</f>
        <v>5.4602742159049802</v>
      </c>
      <c r="D2">
        <f>1/C2</f>
        <v>0.18314098531666162</v>
      </c>
      <c r="E2" t="s">
        <v>44</v>
      </c>
      <c r="F2" t="s">
        <v>45</v>
      </c>
    </row>
    <row r="3" spans="1:11" x14ac:dyDescent="0.15">
      <c r="A3">
        <v>2</v>
      </c>
      <c r="B3">
        <f t="shared" ref="B3:B21" si="0">$D$22/C3</f>
        <v>3.4290909212637471E-2</v>
      </c>
      <c r="C3">
        <f t="shared" ref="C3:C21" si="1">POWER(ABS($E$3-A3),1.7)</f>
        <v>2.5000082984423053</v>
      </c>
      <c r="D3">
        <f t="shared" ref="D3:D21" si="2">1/C3</f>
        <v>0.39999867225363844</v>
      </c>
      <c r="E3" s="4">
        <f>26/7</f>
        <v>3.7142857142857144</v>
      </c>
      <c r="F3" t="s">
        <v>46</v>
      </c>
    </row>
    <row r="4" spans="1:11" x14ac:dyDescent="0.15">
      <c r="A4">
        <v>3</v>
      </c>
      <c r="B4">
        <f t="shared" si="0"/>
        <v>0.15189312294556556</v>
      </c>
      <c r="C4">
        <f t="shared" si="1"/>
        <v>0.5643939365408126</v>
      </c>
      <c r="D4">
        <f t="shared" si="2"/>
        <v>1.7718120894937852</v>
      </c>
      <c r="E4" t="s">
        <v>47</v>
      </c>
      <c r="F4" t="s">
        <v>48</v>
      </c>
    </row>
    <row r="5" spans="1:11" x14ac:dyDescent="0.15">
      <c r="A5">
        <v>4</v>
      </c>
      <c r="B5">
        <f t="shared" si="0"/>
        <v>0.72116746586521363</v>
      </c>
      <c r="C5">
        <f t="shared" si="1"/>
        <v>0.11887330148743548</v>
      </c>
      <c r="D5">
        <f t="shared" si="2"/>
        <v>8.4123178837234249</v>
      </c>
      <c r="E5">
        <v>6</v>
      </c>
    </row>
    <row r="6" spans="1:11" x14ac:dyDescent="0.15">
      <c r="A6">
        <v>5</v>
      </c>
      <c r="B6">
        <f t="shared" si="0"/>
        <v>5.5920990170409642E-2</v>
      </c>
      <c r="C6">
        <f t="shared" si="1"/>
        <v>1.5330121539601735</v>
      </c>
      <c r="D6">
        <f t="shared" si="2"/>
        <v>0.65231054914779185</v>
      </c>
      <c r="E6" t="s">
        <v>49</v>
      </c>
    </row>
    <row r="7" spans="1:11" x14ac:dyDescent="0.15">
      <c r="A7">
        <v>6</v>
      </c>
      <c r="B7">
        <f t="shared" si="0"/>
        <v>2.1027282439851198E-2</v>
      </c>
      <c r="C7">
        <f t="shared" si="1"/>
        <v>4.0769679980259035</v>
      </c>
      <c r="D7">
        <f t="shared" si="2"/>
        <v>0.24528031627528277</v>
      </c>
      <c r="E7" t="s">
        <v>50</v>
      </c>
    </row>
    <row r="8" spans="1:11" x14ac:dyDescent="0.15">
      <c r="A8">
        <v>7</v>
      </c>
      <c r="B8">
        <f t="shared" si="0"/>
        <v>1.134618335473035E-2</v>
      </c>
      <c r="C8">
        <f t="shared" si="1"/>
        <v>7.5556294934176789</v>
      </c>
      <c r="D8">
        <f t="shared" si="2"/>
        <v>0.13235164599735616</v>
      </c>
      <c r="E8" t="s">
        <v>51</v>
      </c>
    </row>
    <row r="9" spans="1:11" x14ac:dyDescent="0.15">
      <c r="A9">
        <v>8</v>
      </c>
      <c r="B9">
        <f t="shared" si="0"/>
        <v>7.2223908252731089E-3</v>
      </c>
      <c r="C9">
        <f t="shared" si="1"/>
        <v>11.86969241442063</v>
      </c>
      <c r="D9">
        <f t="shared" si="2"/>
        <v>8.4248181425922053E-2</v>
      </c>
      <c r="E9" t="s">
        <v>52</v>
      </c>
    </row>
    <row r="10" spans="1:11" x14ac:dyDescent="0.15">
      <c r="A10">
        <v>9</v>
      </c>
      <c r="B10">
        <f t="shared" si="0"/>
        <v>5.0564321942819868E-3</v>
      </c>
      <c r="C10">
        <f t="shared" si="1"/>
        <v>16.954159434723458</v>
      </c>
      <c r="D10">
        <f t="shared" si="2"/>
        <v>5.8982576154847345E-2</v>
      </c>
      <c r="E10" t="s">
        <v>53</v>
      </c>
    </row>
    <row r="11" spans="1:11" x14ac:dyDescent="0.15">
      <c r="A11">
        <v>10</v>
      </c>
      <c r="B11">
        <f t="shared" si="0"/>
        <v>3.7663230547614144E-3</v>
      </c>
      <c r="C11">
        <f t="shared" si="1"/>
        <v>22.761604978188991</v>
      </c>
      <c r="D11">
        <f t="shared" si="2"/>
        <v>4.3933633017453594E-2</v>
      </c>
    </row>
    <row r="12" spans="1:11" x14ac:dyDescent="0.15">
      <c r="A12">
        <v>11</v>
      </c>
      <c r="B12">
        <f t="shared" si="0"/>
        <v>2.930338690919763E-3</v>
      </c>
      <c r="C12">
        <f t="shared" si="1"/>
        <v>29.255170352276771</v>
      </c>
      <c r="D12">
        <f t="shared" si="2"/>
        <v>3.4181992036227384E-2</v>
      </c>
    </row>
    <row r="13" spans="1:11" x14ac:dyDescent="0.15">
      <c r="A13">
        <v>12</v>
      </c>
      <c r="B13">
        <f t="shared" si="0"/>
        <v>2.3548298356216267E-3</v>
      </c>
      <c r="C13">
        <f t="shared" si="1"/>
        <v>36.404990414135405</v>
      </c>
      <c r="D13">
        <f t="shared" si="2"/>
        <v>2.746876152484078E-2</v>
      </c>
    </row>
    <row r="14" spans="1:11" x14ac:dyDescent="0.15">
      <c r="A14">
        <v>13</v>
      </c>
      <c r="B14">
        <f t="shared" si="0"/>
        <v>1.9401459987434613E-3</v>
      </c>
      <c r="C14">
        <f t="shared" si="1"/>
        <v>44.186137356800451</v>
      </c>
      <c r="D14">
        <f t="shared" si="2"/>
        <v>2.2631532417623633E-2</v>
      </c>
    </row>
    <row r="15" spans="1:11" x14ac:dyDescent="0.15">
      <c r="A15">
        <v>14</v>
      </c>
      <c r="B15">
        <f t="shared" si="0"/>
        <v>1.630504023387429E-3</v>
      </c>
      <c r="C15">
        <f t="shared" si="1"/>
        <v>52.577335819523697</v>
      </c>
      <c r="D15">
        <f t="shared" si="2"/>
        <v>1.9019601971324442E-2</v>
      </c>
    </row>
    <row r="16" spans="1:11" x14ac:dyDescent="0.15">
      <c r="A16">
        <v>15</v>
      </c>
      <c r="B16">
        <f t="shared" si="0"/>
        <v>1.3925829176796125E-3</v>
      </c>
      <c r="C16">
        <f t="shared" si="1"/>
        <v>61.560109997305361</v>
      </c>
      <c r="D16">
        <f t="shared" si="2"/>
        <v>1.6244285464138586E-2</v>
      </c>
    </row>
    <row r="17" spans="1:4" x14ac:dyDescent="0.15">
      <c r="A17">
        <v>16</v>
      </c>
      <c r="B17">
        <f t="shared" si="0"/>
        <v>1.2054237712679965E-3</v>
      </c>
      <c r="C17">
        <f t="shared" si="1"/>
        <v>71.118190661320511</v>
      </c>
      <c r="D17">
        <f t="shared" si="2"/>
        <v>1.4061100130657235E-2</v>
      </c>
    </row>
    <row r="18" spans="1:4" x14ac:dyDescent="0.15">
      <c r="A18">
        <v>17</v>
      </c>
      <c r="B18">
        <f t="shared" si="0"/>
        <v>1.0552761094339447E-3</v>
      </c>
      <c r="C18">
        <f t="shared" si="1"/>
        <v>81.237087456390967</v>
      </c>
      <c r="D18">
        <f t="shared" si="2"/>
        <v>1.2309648601530819E-2</v>
      </c>
    </row>
    <row r="19" spans="1:4" x14ac:dyDescent="0.15">
      <c r="A19">
        <v>18</v>
      </c>
      <c r="B19">
        <f t="shared" si="0"/>
        <v>9.3279695287997583E-4</v>
      </c>
      <c r="C19">
        <f t="shared" si="1"/>
        <v>91.903771049042064</v>
      </c>
      <c r="D19">
        <f t="shared" si="2"/>
        <v>1.0880946326635237E-2</v>
      </c>
    </row>
    <row r="20" spans="1:4" x14ac:dyDescent="0.15">
      <c r="A20">
        <v>19</v>
      </c>
      <c r="B20">
        <f t="shared" si="0"/>
        <v>8.3144724126460088E-4</v>
      </c>
      <c r="C20">
        <f t="shared" si="1"/>
        <v>103.1064309773124</v>
      </c>
      <c r="D20">
        <f t="shared" si="2"/>
        <v>9.6987160793107138E-3</v>
      </c>
    </row>
    <row r="21" spans="1:4" x14ac:dyDescent="0.15">
      <c r="A21">
        <v>20</v>
      </c>
      <c r="B21">
        <f t="shared" si="0"/>
        <v>7.4653276153028149E-4</v>
      </c>
      <c r="C21">
        <f t="shared" si="1"/>
        <v>114.83428726824606</v>
      </c>
      <c r="D21">
        <f t="shared" si="2"/>
        <v>8.708200519101577E-3</v>
      </c>
    </row>
    <row r="22" spans="1:4" x14ac:dyDescent="0.15">
      <c r="D22">
        <f>1/SUM(D2:D7)</f>
        <v>8.5727557592725379E-2</v>
      </c>
    </row>
  </sheetData>
  <phoneticPr fontId="5" type="noConversion"/>
  <pageMargins left="0.75" right="0.75" top="1" bottom="1" header="0.5" footer="0.5"/>
  <pageSetup paperSize="9" orientation="portrait" horizontalDpi="300" verticalDpi="0" copies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4" sqref="F14"/>
    </sheetView>
  </sheetViews>
  <sheetFormatPr defaultColWidth="9" defaultRowHeight="13.5" x14ac:dyDescent="0.15"/>
  <cols>
    <col min="1" max="1" width="9" style="10"/>
    <col min="2" max="2" width="11.5" style="10" customWidth="1"/>
    <col min="3" max="16384" width="9" style="10"/>
  </cols>
  <sheetData>
    <row r="1" spans="1:2" x14ac:dyDescent="0.15">
      <c r="A1" s="9" t="s">
        <v>63</v>
      </c>
      <c r="B1" s="9" t="s">
        <v>64</v>
      </c>
    </row>
    <row r="2" spans="1:2" x14ac:dyDescent="0.15">
      <c r="A2" s="10">
        <v>1</v>
      </c>
      <c r="B2" s="10">
        <v>1000809</v>
      </c>
    </row>
    <row r="3" spans="1:2" x14ac:dyDescent="0.15">
      <c r="A3" s="10">
        <v>2</v>
      </c>
      <c r="B3" s="10">
        <v>1000810</v>
      </c>
    </row>
    <row r="4" spans="1:2" x14ac:dyDescent="0.15">
      <c r="A4" s="10">
        <v>3</v>
      </c>
      <c r="B4" s="10">
        <v>1000811</v>
      </c>
    </row>
    <row r="5" spans="1:2" x14ac:dyDescent="0.15">
      <c r="A5" s="10">
        <v>4</v>
      </c>
      <c r="B5" s="10">
        <v>1000812</v>
      </c>
    </row>
    <row r="6" spans="1:2" x14ac:dyDescent="0.15">
      <c r="A6" s="10">
        <v>5</v>
      </c>
      <c r="B6" s="10">
        <v>1000813</v>
      </c>
    </row>
    <row r="7" spans="1:2" x14ac:dyDescent="0.15">
      <c r="A7" s="10">
        <v>6</v>
      </c>
      <c r="B7" s="10">
        <v>1000814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cell_award|格子奖励</vt:lpstr>
      <vt:lpstr>main</vt:lpstr>
      <vt:lpstr>asset_type|财富类型定义</vt:lpstr>
      <vt:lpstr>duanwei|段位配置</vt:lpstr>
      <vt:lpstr>take_gailv|瓜分概率</vt:lpstr>
      <vt:lpstr>dice_gailv|骰子概率</vt:lpstr>
      <vt:lpstr>base_task_id|基础任务id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Darien</cp:lastModifiedBy>
  <dcterms:created xsi:type="dcterms:W3CDTF">2021-10-20T07:48:00Z</dcterms:created>
  <dcterms:modified xsi:type="dcterms:W3CDTF">2021-11-09T08:33:50Z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