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1" l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K23" i="1"/>
  <c r="K24" i="1"/>
  <c r="K25" i="1"/>
  <c r="K26" i="1"/>
  <c r="I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K12" i="1" l="1"/>
  <c r="M12" i="1" s="1"/>
  <c r="K15" i="1" l="1"/>
  <c r="K16" i="1"/>
  <c r="K17" i="1"/>
  <c r="K18" i="1"/>
  <c r="K19" i="1"/>
  <c r="K20" i="1"/>
  <c r="K21" i="1"/>
  <c r="K22" i="1"/>
  <c r="K14" i="1"/>
  <c r="K4" i="1"/>
  <c r="K5" i="1"/>
  <c r="K6" i="1"/>
  <c r="K7" i="1"/>
  <c r="K8" i="1"/>
  <c r="K9" i="1"/>
  <c r="K10" i="1"/>
  <c r="K11" i="1"/>
  <c r="K13" i="1"/>
  <c r="K3" i="1"/>
  <c r="M3" i="1" s="1"/>
  <c r="M8" i="1" l="1"/>
  <c r="M4" i="1"/>
  <c r="N4" i="1" s="1"/>
  <c r="M20" i="1"/>
  <c r="M16" i="1"/>
  <c r="N16" i="1" s="1"/>
  <c r="M11" i="1"/>
  <c r="M7" i="1"/>
  <c r="M14" i="1"/>
  <c r="M19" i="1"/>
  <c r="N20" i="1" s="1"/>
  <c r="M15" i="1"/>
  <c r="M10" i="1"/>
  <c r="M6" i="1"/>
  <c r="M22" i="1"/>
  <c r="N22" i="1" s="1"/>
  <c r="M18" i="1"/>
  <c r="M9" i="1"/>
  <c r="N9" i="1" s="1"/>
  <c r="M5" i="1"/>
  <c r="N5" i="1" s="1"/>
  <c r="M21" i="1"/>
  <c r="N21" i="1" s="1"/>
  <c r="M17" i="1"/>
  <c r="N18" i="1"/>
  <c r="N14" i="1"/>
  <c r="N13" i="1"/>
  <c r="N12" i="1"/>
  <c r="N6" i="1"/>
  <c r="H4" i="1"/>
  <c r="H5" i="1" s="1"/>
  <c r="H6" i="1" s="1"/>
  <c r="H7" i="1" s="1"/>
  <c r="H8" i="1" s="1"/>
  <c r="H9" i="1" s="1"/>
  <c r="H10" i="1" s="1"/>
  <c r="H11" i="1" s="1"/>
  <c r="N7" i="1" l="1"/>
  <c r="N17" i="1"/>
  <c r="N11" i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N10" i="1"/>
  <c r="N8" i="1"/>
  <c r="N19" i="1"/>
  <c r="N15" i="1"/>
</calcChain>
</file>

<file path=xl/sharedStrings.xml><?xml version="1.0" encoding="utf-8"?>
<sst xmlns="http://schemas.openxmlformats.org/spreadsheetml/2006/main" count="169" uniqueCount="105">
  <si>
    <t>敲敲乐</t>
    <phoneticPr fontId="1" type="noConversion"/>
  </si>
  <si>
    <t>财神敲敲乐</t>
    <phoneticPr fontId="1" type="noConversion"/>
  </si>
  <si>
    <t>1万</t>
    <phoneticPr fontId="1" type="noConversion"/>
  </si>
  <si>
    <t>3万</t>
    <phoneticPr fontId="1" type="noConversion"/>
  </si>
  <si>
    <t>6万</t>
    <phoneticPr fontId="1" type="noConversion"/>
  </si>
  <si>
    <t>12万</t>
    <phoneticPr fontId="1" type="noConversion"/>
  </si>
  <si>
    <t>24万</t>
    <phoneticPr fontId="1" type="noConversion"/>
  </si>
  <si>
    <t>48万</t>
    <phoneticPr fontId="1" type="noConversion"/>
  </si>
  <si>
    <t>96万</t>
    <phoneticPr fontId="1" type="noConversion"/>
  </si>
  <si>
    <t>192万</t>
    <phoneticPr fontId="1" type="noConversion"/>
  </si>
  <si>
    <t>512万</t>
    <phoneticPr fontId="1" type="noConversion"/>
  </si>
  <si>
    <t>1024万</t>
    <phoneticPr fontId="1" type="noConversion"/>
  </si>
  <si>
    <t>2万</t>
    <phoneticPr fontId="1" type="noConversion"/>
  </si>
  <si>
    <t>10万</t>
    <phoneticPr fontId="1" type="noConversion"/>
  </si>
  <si>
    <t>100万</t>
    <phoneticPr fontId="1" type="noConversion"/>
  </si>
  <si>
    <t>5万</t>
    <phoneticPr fontId="1" type="noConversion"/>
  </si>
  <si>
    <t>50万</t>
    <phoneticPr fontId="1" type="noConversion"/>
  </si>
  <si>
    <t>种苹果</t>
    <phoneticPr fontId="1" type="noConversion"/>
  </si>
  <si>
    <t>500万</t>
    <phoneticPr fontId="1" type="noConversion"/>
  </si>
  <si>
    <t>1000万</t>
    <phoneticPr fontId="1" type="noConversion"/>
  </si>
  <si>
    <t>水果消消乐</t>
    <phoneticPr fontId="1" type="noConversion"/>
  </si>
  <si>
    <t>水浒消消乐</t>
    <phoneticPr fontId="1" type="noConversion"/>
  </si>
  <si>
    <t>财神消消乐</t>
    <phoneticPr fontId="1" type="noConversion"/>
  </si>
  <si>
    <t>弹弹乐</t>
    <phoneticPr fontId="1" type="noConversion"/>
  </si>
  <si>
    <t>Lv2</t>
    <phoneticPr fontId="1" type="noConversion"/>
  </si>
  <si>
    <t>Lv3</t>
    <phoneticPr fontId="1" type="noConversion"/>
  </si>
  <si>
    <t>Lv5</t>
  </si>
  <si>
    <t>Lv6</t>
  </si>
  <si>
    <t>Lv7</t>
  </si>
  <si>
    <t>Lv8</t>
  </si>
  <si>
    <t>Lv9</t>
  </si>
  <si>
    <t>Lv10</t>
  </si>
  <si>
    <t>Lv1</t>
    <phoneticPr fontId="1" type="noConversion"/>
  </si>
  <si>
    <t>等级</t>
    <phoneticPr fontId="1" type="noConversion"/>
  </si>
  <si>
    <t>炮倍</t>
    <phoneticPr fontId="1" type="noConversion"/>
  </si>
  <si>
    <t>Lv18</t>
  </si>
  <si>
    <t>Lv19</t>
  </si>
  <si>
    <t>Lv20</t>
  </si>
  <si>
    <t>Lv21</t>
  </si>
  <si>
    <t>事件</t>
    <phoneticPr fontId="1" type="noConversion"/>
  </si>
  <si>
    <t>种苹果必须Vip1+</t>
    <phoneticPr fontId="1" type="noConversion"/>
  </si>
  <si>
    <t>疯狂捕鱼必须Vip1+</t>
    <phoneticPr fontId="1" type="noConversion"/>
  </si>
  <si>
    <t>每个等级总时长m</t>
    <phoneticPr fontId="1" type="noConversion"/>
  </si>
  <si>
    <t>体验期</t>
    <phoneticPr fontId="1" type="noConversion"/>
  </si>
  <si>
    <t>目的</t>
    <phoneticPr fontId="1" type="noConversion"/>
  </si>
  <si>
    <t>探索期</t>
    <phoneticPr fontId="1" type="noConversion"/>
  </si>
  <si>
    <t>玩法目标建立</t>
    <phoneticPr fontId="1" type="noConversion"/>
  </si>
  <si>
    <t>稳定期</t>
    <phoneticPr fontId="1" type="noConversion"/>
  </si>
  <si>
    <t>认可期</t>
    <phoneticPr fontId="1" type="noConversion"/>
  </si>
  <si>
    <t>期待感建立</t>
    <phoneticPr fontId="1" type="noConversion"/>
  </si>
  <si>
    <t>玩法多样化，期待感建立</t>
    <phoneticPr fontId="1" type="noConversion"/>
  </si>
  <si>
    <t>强制付费</t>
    <phoneticPr fontId="1" type="noConversion"/>
  </si>
  <si>
    <t>成长阶段</t>
    <phoneticPr fontId="1" type="noConversion"/>
  </si>
  <si>
    <t>彩金鱼活动，前端开启</t>
    <phoneticPr fontId="1" type="noConversion"/>
  </si>
  <si>
    <t>捕鱼玩法多样化</t>
    <phoneticPr fontId="1" type="noConversion"/>
  </si>
  <si>
    <t>在场次2进行体验</t>
    <phoneticPr fontId="1" type="noConversion"/>
  </si>
  <si>
    <t>该等级升级时间m</t>
    <phoneticPr fontId="1" type="noConversion"/>
  </si>
  <si>
    <t>/</t>
    <phoneticPr fontId="1" type="noConversion"/>
  </si>
  <si>
    <t>3D捕鱼场次4必须Vip3+</t>
    <phoneticPr fontId="1" type="noConversion"/>
  </si>
  <si>
    <t>2D捕鱼场次3必须Vip1+</t>
    <phoneticPr fontId="1" type="noConversion"/>
  </si>
  <si>
    <t>2D捕鱼场次4必须Vip3+</t>
    <phoneticPr fontId="1" type="noConversion"/>
  </si>
  <si>
    <t>2D捕鱼场次2解锁</t>
    <phoneticPr fontId="1" type="noConversion"/>
  </si>
  <si>
    <t>3D捕鱼解锁200炮</t>
    <phoneticPr fontId="1" type="noConversion"/>
  </si>
  <si>
    <t>3D捕鱼解锁300炮</t>
    <phoneticPr fontId="1" type="noConversion"/>
  </si>
  <si>
    <t>3D捕鱼解锁400炮</t>
    <phoneticPr fontId="1" type="noConversion"/>
  </si>
  <si>
    <t>3D捕鱼解锁500炮</t>
    <phoneticPr fontId="1" type="noConversion"/>
  </si>
  <si>
    <t>3D捕鱼解锁600炮</t>
    <phoneticPr fontId="1" type="noConversion"/>
  </si>
  <si>
    <t>3D捕鱼解锁700炮</t>
    <phoneticPr fontId="1" type="noConversion"/>
  </si>
  <si>
    <t>3D捕鱼解锁800炮</t>
    <phoneticPr fontId="1" type="noConversion"/>
  </si>
  <si>
    <t>3D捕鱼解锁900炮</t>
    <phoneticPr fontId="1" type="noConversion"/>
  </si>
  <si>
    <t>3D捕鱼解锁1000炮</t>
    <phoneticPr fontId="1" type="noConversion"/>
  </si>
  <si>
    <t>3D捕鱼解锁场次3</t>
    <phoneticPr fontId="1" type="noConversion"/>
  </si>
  <si>
    <t>3D捕鱼解锁2000炮</t>
    <phoneticPr fontId="1" type="noConversion"/>
  </si>
  <si>
    <t>3D捕鱼解锁3000炮</t>
    <phoneticPr fontId="1" type="noConversion"/>
  </si>
  <si>
    <t>3D捕鱼解锁4000炮</t>
    <phoneticPr fontId="1" type="noConversion"/>
  </si>
  <si>
    <t>3D捕鱼解锁5000炮</t>
    <phoneticPr fontId="1" type="noConversion"/>
  </si>
  <si>
    <t>3D捕鱼解锁6000炮</t>
    <phoneticPr fontId="1" type="noConversion"/>
  </si>
  <si>
    <t>3D捕鱼解锁7000炮</t>
    <phoneticPr fontId="1" type="noConversion"/>
  </si>
  <si>
    <t>3D捕鱼解锁8000炮</t>
    <phoneticPr fontId="1" type="noConversion"/>
  </si>
  <si>
    <t>3D捕鱼解锁9000炮</t>
    <phoneticPr fontId="1" type="noConversion"/>
  </si>
  <si>
    <t>3D捕鱼解锁10000炮</t>
    <phoneticPr fontId="1" type="noConversion"/>
  </si>
  <si>
    <t>Lv12</t>
  </si>
  <si>
    <t>Lv13</t>
  </si>
  <si>
    <t>Lv14</t>
  </si>
  <si>
    <t>Lv11</t>
  </si>
  <si>
    <t>/</t>
    <phoneticPr fontId="1" type="noConversion"/>
  </si>
  <si>
    <t>Lv4</t>
  </si>
  <si>
    <t>Lv15</t>
  </si>
  <si>
    <t>Lv16</t>
  </si>
  <si>
    <t>Lv17</t>
  </si>
  <si>
    <t>3D捕鱼场次3必须Vip1+</t>
    <phoneticPr fontId="1" type="noConversion"/>
  </si>
  <si>
    <t>砸金蛋Vip1或Lv11</t>
    <phoneticPr fontId="1" type="noConversion"/>
  </si>
  <si>
    <t>弹弹乐Vip1或Lv5</t>
    <phoneticPr fontId="1" type="noConversion"/>
  </si>
  <si>
    <t>水果消消乐Vip1或Lv8</t>
    <phoneticPr fontId="1" type="noConversion"/>
  </si>
  <si>
    <t>水浒消消乐Vip1或Lv15</t>
    <phoneticPr fontId="1" type="noConversion"/>
  </si>
  <si>
    <t>财神消消乐Vip1或Lv18</t>
    <phoneticPr fontId="1" type="noConversion"/>
  </si>
  <si>
    <t>差值</t>
    <phoneticPr fontId="1" type="noConversion"/>
  </si>
  <si>
    <t>奖励金额</t>
    <phoneticPr fontId="1" type="noConversion"/>
  </si>
  <si>
    <t>开炮返利</t>
    <phoneticPr fontId="1" type="noConversion"/>
  </si>
  <si>
    <t>开炮总消耗</t>
    <phoneticPr fontId="1" type="noConversion"/>
  </si>
  <si>
    <t>/</t>
    <phoneticPr fontId="1" type="noConversion"/>
  </si>
  <si>
    <t>/</t>
    <phoneticPr fontId="1" type="noConversion"/>
  </si>
  <si>
    <t>解锁奖励金额（鱼币）</t>
    <phoneticPr fontId="1" type="noConversion"/>
  </si>
  <si>
    <t>等级奖励金额（鱼币）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</si>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</sst>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C28" workbookViewId="0">
      <selection activeCell="J31" sqref="J31:J50"/>
    </sheetView>
  </sheetViews>
  <sheetFormatPr defaultRowHeight="16.5" x14ac:dyDescent="0.3"/>
  <cols>
    <col min="1" max="1" width="18.75" style="4" customWidth="1"/>
    <col min="2" max="2" width="26.625" style="3" customWidth="1"/>
    <col min="3" max="3" width="22.75" style="3" customWidth="1"/>
    <col min="4" max="4" width="20" style="3" customWidth="1"/>
    <col min="5" max="5" width="14.875" style="2" customWidth="1"/>
    <col min="6" max="6" width="9" style="17"/>
    <col min="7" max="7" width="18.625" style="17" customWidth="1"/>
    <col min="8" max="8" width="16.375" style="6" customWidth="1"/>
    <col min="9" max="10" width="19.5" style="6" customWidth="1"/>
    <col min="11" max="11" width="12.5" style="6" customWidth="1"/>
    <col min="12" max="13" width="9" style="6"/>
    <col min="14" max="16" width="9" style="3"/>
    <col min="17" max="17" width="10.75" style="3" bestFit="1" customWidth="1"/>
    <col min="18" max="16384" width="9" style="3"/>
  </cols>
  <sheetData>
    <row r="1" spans="1:17" x14ac:dyDescent="0.3">
      <c r="A1" s="7" t="s">
        <v>52</v>
      </c>
      <c r="B1" s="8" t="s">
        <v>44</v>
      </c>
      <c r="C1" s="29" t="s">
        <v>39</v>
      </c>
      <c r="D1" s="29"/>
      <c r="E1" s="9" t="s">
        <v>33</v>
      </c>
      <c r="F1" s="15" t="s">
        <v>34</v>
      </c>
      <c r="G1" s="15" t="s">
        <v>56</v>
      </c>
      <c r="H1" s="13" t="s">
        <v>42</v>
      </c>
      <c r="I1" s="18" t="s">
        <v>102</v>
      </c>
      <c r="J1" s="18" t="s">
        <v>103</v>
      </c>
      <c r="K1" s="20" t="s">
        <v>99</v>
      </c>
      <c r="L1" s="21" t="s">
        <v>98</v>
      </c>
      <c r="M1" s="21" t="s">
        <v>97</v>
      </c>
      <c r="N1" s="22" t="s">
        <v>96</v>
      </c>
    </row>
    <row r="2" spans="1:17" x14ac:dyDescent="0.3">
      <c r="A2" s="10" t="s">
        <v>43</v>
      </c>
      <c r="B2" s="11" t="s">
        <v>49</v>
      </c>
      <c r="C2" s="11"/>
      <c r="D2" s="11" t="s">
        <v>55</v>
      </c>
      <c r="E2" s="12" t="s">
        <v>32</v>
      </c>
      <c r="F2" s="16">
        <v>100</v>
      </c>
      <c r="G2" s="16" t="s">
        <v>57</v>
      </c>
      <c r="H2" s="14" t="s">
        <v>57</v>
      </c>
      <c r="I2" s="19" t="s">
        <v>100</v>
      </c>
      <c r="J2" s="19" t="s">
        <v>100</v>
      </c>
      <c r="K2" s="23" t="s">
        <v>101</v>
      </c>
      <c r="L2" s="24" t="s">
        <v>101</v>
      </c>
      <c r="M2" s="24" t="s">
        <v>101</v>
      </c>
      <c r="N2" s="25" t="s">
        <v>101</v>
      </c>
      <c r="P2" s="3">
        <v>1</v>
      </c>
      <c r="Q2" s="3">
        <f>F3*G3*60*6.25</f>
        <v>75000</v>
      </c>
    </row>
    <row r="3" spans="1:17" x14ac:dyDescent="0.3">
      <c r="A3" s="30" t="s">
        <v>45</v>
      </c>
      <c r="B3" s="11" t="s">
        <v>46</v>
      </c>
      <c r="C3" s="11"/>
      <c r="D3" s="11" t="s">
        <v>62</v>
      </c>
      <c r="E3" s="12" t="s">
        <v>24</v>
      </c>
      <c r="F3" s="16">
        <v>100</v>
      </c>
      <c r="G3" s="16">
        <v>2</v>
      </c>
      <c r="H3" s="12">
        <v>2</v>
      </c>
      <c r="I3" s="19">
        <v>7200</v>
      </c>
      <c r="J3" s="19">
        <v>5000</v>
      </c>
      <c r="K3" s="23">
        <f>G3*60*100*6</f>
        <v>72000</v>
      </c>
      <c r="L3" s="24">
        <v>0.1</v>
      </c>
      <c r="M3" s="24">
        <f>K3*L3</f>
        <v>7200</v>
      </c>
      <c r="N3" s="25"/>
      <c r="P3" s="3">
        <v>2</v>
      </c>
      <c r="Q3" s="3">
        <f t="shared" ref="Q3:Q26" si="0">F4*G4*60*6.25</f>
        <v>75000</v>
      </c>
    </row>
    <row r="4" spans="1:17" x14ac:dyDescent="0.3">
      <c r="A4" s="30"/>
      <c r="B4" s="11" t="s">
        <v>54</v>
      </c>
      <c r="C4" s="11" t="s">
        <v>53</v>
      </c>
      <c r="D4" s="11" t="s">
        <v>63</v>
      </c>
      <c r="E4" s="12" t="s">
        <v>25</v>
      </c>
      <c r="F4" s="16">
        <v>100</v>
      </c>
      <c r="G4" s="16">
        <v>2</v>
      </c>
      <c r="H4" s="12">
        <f t="shared" ref="H4:H22" si="1">H3+G4</f>
        <v>4</v>
      </c>
      <c r="I4" s="19">
        <v>7920</v>
      </c>
      <c r="J4" s="19">
        <v>5100</v>
      </c>
      <c r="K4" s="23">
        <f t="shared" ref="K4:K13" si="2">G4*60*100*6</f>
        <v>72000</v>
      </c>
      <c r="L4" s="24">
        <v>0.11</v>
      </c>
      <c r="M4" s="24">
        <f t="shared" ref="M4:M22" si="3">K4*L4</f>
        <v>7920</v>
      </c>
      <c r="N4" s="25">
        <f>M4-M3</f>
        <v>720</v>
      </c>
      <c r="P4" s="3">
        <v>3</v>
      </c>
      <c r="Q4" s="3">
        <f t="shared" si="0"/>
        <v>75000</v>
      </c>
    </row>
    <row r="5" spans="1:17" x14ac:dyDescent="0.3">
      <c r="A5" s="30"/>
      <c r="B5" s="11" t="s">
        <v>46</v>
      </c>
      <c r="C5" s="11"/>
      <c r="D5" s="11" t="s">
        <v>64</v>
      </c>
      <c r="E5" s="12" t="s">
        <v>86</v>
      </c>
      <c r="F5" s="16">
        <v>100</v>
      </c>
      <c r="G5" s="16">
        <v>2</v>
      </c>
      <c r="H5" s="12">
        <f t="shared" si="1"/>
        <v>6</v>
      </c>
      <c r="I5" s="19">
        <v>8640</v>
      </c>
      <c r="J5" s="19">
        <v>5200</v>
      </c>
      <c r="K5" s="23">
        <f t="shared" si="2"/>
        <v>72000</v>
      </c>
      <c r="L5" s="24">
        <v>0.12</v>
      </c>
      <c r="M5" s="24">
        <f t="shared" si="3"/>
        <v>8640</v>
      </c>
      <c r="N5" s="25">
        <f t="shared" ref="N5:N22" si="4">M5-M4</f>
        <v>720</v>
      </c>
      <c r="P5" s="3">
        <v>4</v>
      </c>
      <c r="Q5" s="3">
        <f t="shared" si="0"/>
        <v>112500</v>
      </c>
    </row>
    <row r="6" spans="1:17" x14ac:dyDescent="0.3">
      <c r="A6" s="30"/>
      <c r="B6" s="11" t="s">
        <v>50</v>
      </c>
      <c r="C6" s="11" t="s">
        <v>92</v>
      </c>
      <c r="D6" s="11" t="s">
        <v>65</v>
      </c>
      <c r="E6" s="12" t="s">
        <v>26</v>
      </c>
      <c r="F6" s="16">
        <v>100</v>
      </c>
      <c r="G6" s="16">
        <v>3</v>
      </c>
      <c r="H6" s="12">
        <f t="shared" si="1"/>
        <v>9</v>
      </c>
      <c r="I6" s="19">
        <v>9720</v>
      </c>
      <c r="J6" s="19">
        <v>5300</v>
      </c>
      <c r="K6" s="23">
        <f t="shared" si="2"/>
        <v>108000</v>
      </c>
      <c r="L6" s="24">
        <v>0.09</v>
      </c>
      <c r="M6" s="24">
        <f t="shared" si="3"/>
        <v>9720</v>
      </c>
      <c r="N6" s="25">
        <f t="shared" si="4"/>
        <v>1080</v>
      </c>
      <c r="P6" s="3">
        <v>5</v>
      </c>
      <c r="Q6" s="3">
        <f t="shared" si="0"/>
        <v>112500</v>
      </c>
    </row>
    <row r="7" spans="1:17" x14ac:dyDescent="0.3">
      <c r="A7" s="30"/>
      <c r="B7" s="11" t="s">
        <v>46</v>
      </c>
      <c r="C7" s="11"/>
      <c r="D7" s="11" t="s">
        <v>66</v>
      </c>
      <c r="E7" s="12" t="s">
        <v>27</v>
      </c>
      <c r="F7" s="16">
        <v>100</v>
      </c>
      <c r="G7" s="16">
        <v>3</v>
      </c>
      <c r="H7" s="12">
        <f t="shared" si="1"/>
        <v>12</v>
      </c>
      <c r="I7" s="19">
        <v>10800</v>
      </c>
      <c r="J7" s="19">
        <v>5400</v>
      </c>
      <c r="K7" s="23">
        <f t="shared" si="2"/>
        <v>108000</v>
      </c>
      <c r="L7" s="24">
        <v>0.1</v>
      </c>
      <c r="M7" s="24">
        <f t="shared" si="3"/>
        <v>10800</v>
      </c>
      <c r="N7" s="25">
        <f t="shared" si="4"/>
        <v>1080</v>
      </c>
      <c r="P7" s="3">
        <v>6</v>
      </c>
      <c r="Q7" s="3">
        <f t="shared" si="0"/>
        <v>150000</v>
      </c>
    </row>
    <row r="8" spans="1:17" x14ac:dyDescent="0.3">
      <c r="A8" s="30"/>
      <c r="B8" s="11" t="s">
        <v>46</v>
      </c>
      <c r="C8" s="11"/>
      <c r="D8" s="11" t="s">
        <v>67</v>
      </c>
      <c r="E8" s="12" t="s">
        <v>28</v>
      </c>
      <c r="F8" s="16">
        <v>100</v>
      </c>
      <c r="G8" s="16">
        <v>4</v>
      </c>
      <c r="H8" s="12">
        <f t="shared" si="1"/>
        <v>16</v>
      </c>
      <c r="I8" s="19">
        <v>11808</v>
      </c>
      <c r="J8" s="19">
        <v>5500</v>
      </c>
      <c r="K8" s="23">
        <f t="shared" si="2"/>
        <v>144000</v>
      </c>
      <c r="L8" s="24">
        <v>8.2000000000000003E-2</v>
      </c>
      <c r="M8" s="24">
        <f t="shared" si="3"/>
        <v>11808</v>
      </c>
      <c r="N8" s="25">
        <f t="shared" si="4"/>
        <v>1008</v>
      </c>
      <c r="P8" s="3">
        <v>7</v>
      </c>
      <c r="Q8" s="3">
        <f t="shared" si="0"/>
        <v>150000</v>
      </c>
    </row>
    <row r="9" spans="1:17" x14ac:dyDescent="0.3">
      <c r="A9" s="30"/>
      <c r="B9" s="11" t="s">
        <v>50</v>
      </c>
      <c r="C9" s="11" t="s">
        <v>93</v>
      </c>
      <c r="D9" s="11" t="s">
        <v>68</v>
      </c>
      <c r="E9" s="12" t="s">
        <v>29</v>
      </c>
      <c r="F9" s="16">
        <v>100</v>
      </c>
      <c r="G9" s="16">
        <v>4</v>
      </c>
      <c r="H9" s="12">
        <f t="shared" si="1"/>
        <v>20</v>
      </c>
      <c r="I9" s="19">
        <v>12960</v>
      </c>
      <c r="J9" s="19">
        <v>5600</v>
      </c>
      <c r="K9" s="23">
        <f t="shared" si="2"/>
        <v>144000</v>
      </c>
      <c r="L9" s="24">
        <v>0.09</v>
      </c>
      <c r="M9" s="24">
        <f t="shared" si="3"/>
        <v>12960</v>
      </c>
      <c r="N9" s="25">
        <f t="shared" si="4"/>
        <v>1152</v>
      </c>
      <c r="P9" s="3">
        <v>8</v>
      </c>
      <c r="Q9" s="3">
        <f t="shared" si="0"/>
        <v>187500</v>
      </c>
    </row>
    <row r="10" spans="1:17" x14ac:dyDescent="0.3">
      <c r="A10" s="30"/>
      <c r="B10" s="11" t="s">
        <v>46</v>
      </c>
      <c r="C10" s="11"/>
      <c r="D10" s="11" t="s">
        <v>69</v>
      </c>
      <c r="E10" s="12" t="s">
        <v>30</v>
      </c>
      <c r="F10" s="16">
        <v>100</v>
      </c>
      <c r="G10" s="16">
        <v>5</v>
      </c>
      <c r="H10" s="12">
        <f t="shared" si="1"/>
        <v>25</v>
      </c>
      <c r="I10" s="19">
        <v>14220</v>
      </c>
      <c r="J10" s="19">
        <v>5700</v>
      </c>
      <c r="K10" s="23">
        <f t="shared" si="2"/>
        <v>180000</v>
      </c>
      <c r="L10" s="24">
        <v>7.9000000000000001E-2</v>
      </c>
      <c r="M10" s="24">
        <f t="shared" si="3"/>
        <v>14220</v>
      </c>
      <c r="N10" s="25">
        <f t="shared" si="4"/>
        <v>1260</v>
      </c>
      <c r="P10" s="3">
        <v>9</v>
      </c>
      <c r="Q10" s="3">
        <f t="shared" si="0"/>
        <v>187500</v>
      </c>
    </row>
    <row r="11" spans="1:17" x14ac:dyDescent="0.3">
      <c r="A11" s="30"/>
      <c r="B11" s="11" t="s">
        <v>46</v>
      </c>
      <c r="C11" s="11"/>
      <c r="D11" s="11" t="s">
        <v>70</v>
      </c>
      <c r="E11" s="12" t="s">
        <v>31</v>
      </c>
      <c r="F11" s="16">
        <v>100</v>
      </c>
      <c r="G11" s="16">
        <v>5</v>
      </c>
      <c r="H11" s="12">
        <f t="shared" si="1"/>
        <v>30</v>
      </c>
      <c r="I11" s="19">
        <v>15569.999999999998</v>
      </c>
      <c r="J11" s="19">
        <v>5800</v>
      </c>
      <c r="K11" s="23">
        <f t="shared" si="2"/>
        <v>180000</v>
      </c>
      <c r="L11" s="24">
        <v>8.6499999999999994E-2</v>
      </c>
      <c r="M11" s="24">
        <f t="shared" si="3"/>
        <v>15569.999999999998</v>
      </c>
      <c r="N11" s="25">
        <f t="shared" si="4"/>
        <v>1349.9999999999982</v>
      </c>
      <c r="P11" s="3">
        <v>10</v>
      </c>
      <c r="Q11" s="3">
        <f t="shared" si="0"/>
        <v>225000</v>
      </c>
    </row>
    <row r="12" spans="1:17" x14ac:dyDescent="0.3">
      <c r="A12" s="30"/>
      <c r="B12" s="11" t="s">
        <v>50</v>
      </c>
      <c r="C12" s="11" t="s">
        <v>91</v>
      </c>
      <c r="D12" s="11" t="s">
        <v>85</v>
      </c>
      <c r="E12" s="12" t="s">
        <v>84</v>
      </c>
      <c r="F12" s="16">
        <v>100</v>
      </c>
      <c r="G12" s="16">
        <v>6</v>
      </c>
      <c r="H12" s="12">
        <f t="shared" si="1"/>
        <v>36</v>
      </c>
      <c r="I12" s="19">
        <v>17064</v>
      </c>
      <c r="J12" s="19">
        <v>5900</v>
      </c>
      <c r="K12" s="23">
        <f t="shared" si="2"/>
        <v>216000</v>
      </c>
      <c r="L12" s="24">
        <v>7.9000000000000001E-2</v>
      </c>
      <c r="M12" s="24">
        <f t="shared" si="3"/>
        <v>17064</v>
      </c>
      <c r="N12" s="25">
        <f t="shared" si="4"/>
        <v>1494.0000000000018</v>
      </c>
      <c r="P12" s="3">
        <v>11</v>
      </c>
      <c r="Q12" s="3">
        <f t="shared" si="0"/>
        <v>225000</v>
      </c>
    </row>
    <row r="13" spans="1:17" x14ac:dyDescent="0.3">
      <c r="A13" s="30"/>
      <c r="B13" s="11" t="s">
        <v>49</v>
      </c>
      <c r="C13" s="11" t="s">
        <v>61</v>
      </c>
      <c r="D13" s="11" t="s">
        <v>71</v>
      </c>
      <c r="E13" s="12" t="s">
        <v>81</v>
      </c>
      <c r="F13" s="16">
        <v>100</v>
      </c>
      <c r="G13" s="16">
        <v>6</v>
      </c>
      <c r="H13" s="12">
        <f>H12+G13</f>
        <v>42</v>
      </c>
      <c r="I13" s="19">
        <v>100000</v>
      </c>
      <c r="J13" s="19">
        <v>6000</v>
      </c>
      <c r="K13" s="23">
        <f t="shared" si="2"/>
        <v>216000</v>
      </c>
      <c r="L13" s="24"/>
      <c r="M13" s="24">
        <v>100000</v>
      </c>
      <c r="N13" s="25">
        <f t="shared" si="4"/>
        <v>82936</v>
      </c>
      <c r="P13" s="3">
        <v>12</v>
      </c>
      <c r="Q13" s="3">
        <f t="shared" si="0"/>
        <v>2625000</v>
      </c>
    </row>
    <row r="14" spans="1:17" x14ac:dyDescent="0.3">
      <c r="A14" s="30" t="s">
        <v>47</v>
      </c>
      <c r="B14" s="11" t="s">
        <v>46</v>
      </c>
      <c r="C14" s="11"/>
      <c r="D14" s="11" t="s">
        <v>72</v>
      </c>
      <c r="E14" s="12" t="s">
        <v>82</v>
      </c>
      <c r="F14" s="16">
        <v>1000</v>
      </c>
      <c r="G14" s="16">
        <v>7</v>
      </c>
      <c r="H14" s="12">
        <f>H13+G14</f>
        <v>49</v>
      </c>
      <c r="I14" s="19">
        <v>110880</v>
      </c>
      <c r="J14" s="19">
        <v>6100</v>
      </c>
      <c r="K14" s="23">
        <f>G14*60*1000*6</f>
        <v>2520000</v>
      </c>
      <c r="L14" s="24">
        <v>4.3999999999999997E-2</v>
      </c>
      <c r="M14" s="24">
        <f t="shared" si="3"/>
        <v>110880</v>
      </c>
      <c r="N14" s="25">
        <f t="shared" si="4"/>
        <v>10880</v>
      </c>
      <c r="P14" s="3">
        <v>13</v>
      </c>
      <c r="Q14" s="3">
        <f t="shared" si="0"/>
        <v>2625000</v>
      </c>
    </row>
    <row r="15" spans="1:17" x14ac:dyDescent="0.3">
      <c r="A15" s="30"/>
      <c r="B15" s="11" t="s">
        <v>46</v>
      </c>
      <c r="C15" s="11"/>
      <c r="D15" s="11" t="s">
        <v>73</v>
      </c>
      <c r="E15" s="12" t="s">
        <v>83</v>
      </c>
      <c r="F15" s="16">
        <v>1000</v>
      </c>
      <c r="G15" s="16">
        <v>7</v>
      </c>
      <c r="H15" s="12">
        <f t="shared" si="1"/>
        <v>56</v>
      </c>
      <c r="I15" s="19">
        <v>123480</v>
      </c>
      <c r="J15" s="19">
        <v>6200</v>
      </c>
      <c r="K15" s="23">
        <f t="shared" ref="K15:K26" si="5">G15*60*1000*6</f>
        <v>2520000</v>
      </c>
      <c r="L15" s="24">
        <v>4.9000000000000002E-2</v>
      </c>
      <c r="M15" s="24">
        <f t="shared" si="3"/>
        <v>123480</v>
      </c>
      <c r="N15" s="25">
        <f t="shared" si="4"/>
        <v>12600</v>
      </c>
      <c r="P15" s="3">
        <v>14</v>
      </c>
      <c r="Q15" s="3">
        <f t="shared" si="0"/>
        <v>3000000</v>
      </c>
    </row>
    <row r="16" spans="1:17" x14ac:dyDescent="0.3">
      <c r="A16" s="30"/>
      <c r="B16" s="11" t="s">
        <v>50</v>
      </c>
      <c r="C16" s="11" t="s">
        <v>94</v>
      </c>
      <c r="D16" s="11" t="s">
        <v>74</v>
      </c>
      <c r="E16" s="12" t="s">
        <v>87</v>
      </c>
      <c r="F16" s="16">
        <v>1000</v>
      </c>
      <c r="G16" s="16">
        <v>8</v>
      </c>
      <c r="H16" s="12">
        <f t="shared" si="1"/>
        <v>64</v>
      </c>
      <c r="I16" s="19">
        <v>136800</v>
      </c>
      <c r="J16" s="19">
        <v>6300</v>
      </c>
      <c r="K16" s="23">
        <f t="shared" si="5"/>
        <v>2880000</v>
      </c>
      <c r="L16" s="24">
        <v>4.7500000000000001E-2</v>
      </c>
      <c r="M16" s="24">
        <f t="shared" si="3"/>
        <v>136800</v>
      </c>
      <c r="N16" s="25">
        <f t="shared" si="4"/>
        <v>13320</v>
      </c>
      <c r="P16" s="3">
        <v>15</v>
      </c>
      <c r="Q16" s="3">
        <f t="shared" si="0"/>
        <v>3000000</v>
      </c>
    </row>
    <row r="17" spans="1:17" x14ac:dyDescent="0.3">
      <c r="A17" s="30"/>
      <c r="B17" s="11" t="s">
        <v>46</v>
      </c>
      <c r="C17" s="11"/>
      <c r="D17" s="11" t="s">
        <v>75</v>
      </c>
      <c r="E17" s="12" t="s">
        <v>88</v>
      </c>
      <c r="F17" s="16">
        <v>1000</v>
      </c>
      <c r="G17" s="16">
        <v>8</v>
      </c>
      <c r="H17" s="12">
        <f t="shared" si="1"/>
        <v>72</v>
      </c>
      <c r="I17" s="19">
        <v>151200</v>
      </c>
      <c r="J17" s="19">
        <v>6400</v>
      </c>
      <c r="K17" s="23">
        <f t="shared" si="5"/>
        <v>2880000</v>
      </c>
      <c r="L17" s="24">
        <v>5.2499999999999998E-2</v>
      </c>
      <c r="M17" s="24">
        <f t="shared" si="3"/>
        <v>151200</v>
      </c>
      <c r="N17" s="25">
        <f t="shared" si="4"/>
        <v>14400</v>
      </c>
      <c r="P17" s="3">
        <v>16</v>
      </c>
      <c r="Q17" s="3">
        <f t="shared" si="0"/>
        <v>3375000</v>
      </c>
    </row>
    <row r="18" spans="1:17" x14ac:dyDescent="0.3">
      <c r="A18" s="30"/>
      <c r="B18" s="11" t="s">
        <v>46</v>
      </c>
      <c r="C18" s="11"/>
      <c r="D18" s="11" t="s">
        <v>76</v>
      </c>
      <c r="E18" s="12" t="s">
        <v>89</v>
      </c>
      <c r="F18" s="16">
        <v>1000</v>
      </c>
      <c r="G18" s="16">
        <v>9</v>
      </c>
      <c r="H18" s="12">
        <f t="shared" si="1"/>
        <v>81</v>
      </c>
      <c r="I18" s="19">
        <v>166860</v>
      </c>
      <c r="J18" s="19">
        <v>6500</v>
      </c>
      <c r="K18" s="23">
        <f t="shared" si="5"/>
        <v>3240000</v>
      </c>
      <c r="L18" s="24">
        <v>5.1499999999999997E-2</v>
      </c>
      <c r="M18" s="24">
        <f t="shared" si="3"/>
        <v>166860</v>
      </c>
      <c r="N18" s="25">
        <f t="shared" si="4"/>
        <v>15660</v>
      </c>
      <c r="P18" s="3">
        <v>17</v>
      </c>
      <c r="Q18" s="3">
        <f t="shared" si="0"/>
        <v>3375000</v>
      </c>
    </row>
    <row r="19" spans="1:17" x14ac:dyDescent="0.3">
      <c r="A19" s="30"/>
      <c r="B19" s="11" t="s">
        <v>50</v>
      </c>
      <c r="C19" s="11" t="s">
        <v>95</v>
      </c>
      <c r="D19" s="11" t="s">
        <v>77</v>
      </c>
      <c r="E19" s="12" t="s">
        <v>35</v>
      </c>
      <c r="F19" s="16">
        <v>1000</v>
      </c>
      <c r="G19" s="16">
        <v>9</v>
      </c>
      <c r="H19" s="12">
        <f t="shared" si="1"/>
        <v>90</v>
      </c>
      <c r="I19" s="19">
        <v>183060</v>
      </c>
      <c r="J19" s="19">
        <v>6600</v>
      </c>
      <c r="K19" s="23">
        <f t="shared" si="5"/>
        <v>3240000</v>
      </c>
      <c r="L19" s="24">
        <v>5.6500000000000002E-2</v>
      </c>
      <c r="M19" s="24">
        <f t="shared" si="3"/>
        <v>183060</v>
      </c>
      <c r="N19" s="25">
        <f t="shared" si="4"/>
        <v>16200</v>
      </c>
      <c r="P19" s="3">
        <v>18</v>
      </c>
      <c r="Q19" s="3">
        <f t="shared" si="0"/>
        <v>3750000</v>
      </c>
    </row>
    <row r="20" spans="1:17" x14ac:dyDescent="0.3">
      <c r="A20" s="30"/>
      <c r="B20" s="11" t="s">
        <v>46</v>
      </c>
      <c r="C20" s="11"/>
      <c r="D20" s="11" t="s">
        <v>78</v>
      </c>
      <c r="E20" s="12" t="s">
        <v>36</v>
      </c>
      <c r="F20" s="16">
        <v>1000</v>
      </c>
      <c r="G20" s="16">
        <v>10</v>
      </c>
      <c r="H20" s="12">
        <f t="shared" si="1"/>
        <v>100</v>
      </c>
      <c r="I20" s="19">
        <v>201600</v>
      </c>
      <c r="J20" s="19">
        <v>6700</v>
      </c>
      <c r="K20" s="23">
        <f t="shared" si="5"/>
        <v>3600000</v>
      </c>
      <c r="L20" s="24">
        <v>5.6000000000000001E-2</v>
      </c>
      <c r="M20" s="24">
        <f t="shared" si="3"/>
        <v>201600</v>
      </c>
      <c r="N20" s="25">
        <f t="shared" si="4"/>
        <v>18540</v>
      </c>
      <c r="P20" s="3">
        <v>19</v>
      </c>
      <c r="Q20" s="3">
        <f t="shared" si="0"/>
        <v>3750000</v>
      </c>
    </row>
    <row r="21" spans="1:17" x14ac:dyDescent="0.3">
      <c r="A21" s="30"/>
      <c r="B21" s="11" t="s">
        <v>46</v>
      </c>
      <c r="C21" s="11"/>
      <c r="D21" s="11" t="s">
        <v>79</v>
      </c>
      <c r="E21" s="12" t="s">
        <v>37</v>
      </c>
      <c r="F21" s="16">
        <v>1000</v>
      </c>
      <c r="G21" s="16">
        <v>10</v>
      </c>
      <c r="H21" s="12">
        <f t="shared" si="1"/>
        <v>110</v>
      </c>
      <c r="I21" s="19">
        <v>221400</v>
      </c>
      <c r="J21" s="19">
        <v>6800</v>
      </c>
      <c r="K21" s="23">
        <f t="shared" si="5"/>
        <v>3600000</v>
      </c>
      <c r="L21" s="24">
        <v>6.1499999999999999E-2</v>
      </c>
      <c r="M21" s="24">
        <f t="shared" si="3"/>
        <v>221400</v>
      </c>
      <c r="N21" s="25">
        <f t="shared" si="4"/>
        <v>19800</v>
      </c>
      <c r="P21" s="3">
        <v>20</v>
      </c>
      <c r="Q21" s="3">
        <f t="shared" si="0"/>
        <v>5625000</v>
      </c>
    </row>
    <row r="22" spans="1:17" ht="17.25" thickBot="1" x14ac:dyDescent="0.35">
      <c r="A22" s="30"/>
      <c r="B22" s="11" t="s">
        <v>46</v>
      </c>
      <c r="C22" s="11"/>
      <c r="D22" s="11" t="s">
        <v>80</v>
      </c>
      <c r="E22" s="12" t="s">
        <v>38</v>
      </c>
      <c r="F22" s="16">
        <v>1000</v>
      </c>
      <c r="G22" s="16">
        <v>15</v>
      </c>
      <c r="H22" s="12">
        <f t="shared" si="1"/>
        <v>125</v>
      </c>
      <c r="I22" s="19">
        <v>243000</v>
      </c>
      <c r="J22" s="19">
        <v>6900</v>
      </c>
      <c r="K22" s="26">
        <f t="shared" si="5"/>
        <v>5400000</v>
      </c>
      <c r="L22" s="27">
        <v>4.4999999999999998E-2</v>
      </c>
      <c r="M22" s="27">
        <f t="shared" si="3"/>
        <v>243000</v>
      </c>
      <c r="N22" s="28">
        <f t="shared" si="4"/>
        <v>21600</v>
      </c>
      <c r="P22" s="3">
        <v>21</v>
      </c>
      <c r="Q22" s="3">
        <f t="shared" si="0"/>
        <v>5625000</v>
      </c>
    </row>
    <row r="23" spans="1:17" ht="17.25" thickBot="1" x14ac:dyDescent="0.35">
      <c r="A23" s="31" t="s">
        <v>48</v>
      </c>
      <c r="B23" s="11" t="s">
        <v>51</v>
      </c>
      <c r="C23" s="11" t="s">
        <v>90</v>
      </c>
      <c r="D23" s="11"/>
      <c r="E23" s="12"/>
      <c r="F23" s="16">
        <v>1000</v>
      </c>
      <c r="G23" s="16">
        <v>15</v>
      </c>
      <c r="H23" s="12"/>
      <c r="I23" s="14"/>
      <c r="J23" s="14"/>
      <c r="K23" s="26">
        <f t="shared" si="5"/>
        <v>5400000</v>
      </c>
      <c r="P23" s="3">
        <v>22</v>
      </c>
      <c r="Q23" s="3">
        <f t="shared" si="0"/>
        <v>11250000</v>
      </c>
    </row>
    <row r="24" spans="1:17" ht="17.25" thickBot="1" x14ac:dyDescent="0.35">
      <c r="A24" s="32"/>
      <c r="B24" s="11" t="s">
        <v>51</v>
      </c>
      <c r="C24" s="11" t="s">
        <v>58</v>
      </c>
      <c r="D24" s="11"/>
      <c r="E24" s="12"/>
      <c r="F24" s="16">
        <v>1000</v>
      </c>
      <c r="G24" s="16">
        <v>30</v>
      </c>
      <c r="H24" s="14"/>
      <c r="I24" s="14"/>
      <c r="J24" s="14"/>
      <c r="K24" s="26">
        <f t="shared" si="5"/>
        <v>10800000</v>
      </c>
      <c r="P24" s="3">
        <v>23</v>
      </c>
      <c r="Q24" s="3">
        <f t="shared" si="0"/>
        <v>11250000</v>
      </c>
    </row>
    <row r="25" spans="1:17" ht="17.25" thickBot="1" x14ac:dyDescent="0.35">
      <c r="A25" s="32"/>
      <c r="B25" s="11" t="s">
        <v>51</v>
      </c>
      <c r="C25" s="11" t="s">
        <v>59</v>
      </c>
      <c r="D25" s="11"/>
      <c r="E25" s="12"/>
      <c r="F25" s="16">
        <v>1000</v>
      </c>
      <c r="G25" s="16">
        <v>30</v>
      </c>
      <c r="H25" s="14"/>
      <c r="I25" s="14"/>
      <c r="J25" s="14"/>
      <c r="K25" s="26">
        <f t="shared" si="5"/>
        <v>10800000</v>
      </c>
      <c r="P25" s="3">
        <v>24</v>
      </c>
      <c r="Q25" s="3">
        <f t="shared" si="0"/>
        <v>22500000</v>
      </c>
    </row>
    <row r="26" spans="1:17" ht="17.25" thickBot="1" x14ac:dyDescent="0.35">
      <c r="A26" s="32"/>
      <c r="B26" s="11" t="s">
        <v>51</v>
      </c>
      <c r="C26" s="11" t="s">
        <v>60</v>
      </c>
      <c r="D26" s="11"/>
      <c r="E26" s="12"/>
      <c r="F26" s="16">
        <v>1000</v>
      </c>
      <c r="G26" s="16">
        <v>60</v>
      </c>
      <c r="H26" s="14"/>
      <c r="I26" s="14"/>
      <c r="J26" s="14"/>
      <c r="K26" s="26">
        <f t="shared" si="5"/>
        <v>21600000</v>
      </c>
      <c r="P26" s="3">
        <v>25</v>
      </c>
      <c r="Q26" s="3">
        <f t="shared" si="0"/>
        <v>0</v>
      </c>
    </row>
    <row r="27" spans="1:17" x14ac:dyDescent="0.3">
      <c r="A27" s="32"/>
      <c r="B27" s="11" t="s">
        <v>51</v>
      </c>
      <c r="C27" s="11" t="s">
        <v>40</v>
      </c>
      <c r="D27" s="11"/>
      <c r="E27" s="12"/>
      <c r="F27" s="16"/>
      <c r="G27" s="16"/>
      <c r="H27" s="14"/>
      <c r="I27" s="14"/>
      <c r="J27" s="14"/>
    </row>
    <row r="28" spans="1:17" x14ac:dyDescent="0.3">
      <c r="A28" s="33"/>
      <c r="B28" s="11" t="s">
        <v>51</v>
      </c>
      <c r="C28" s="11" t="s">
        <v>41</v>
      </c>
      <c r="D28" s="11"/>
      <c r="E28" s="12"/>
      <c r="F28" s="16"/>
      <c r="G28" s="16"/>
      <c r="H28" s="14"/>
      <c r="I28" s="14"/>
      <c r="J28" s="14"/>
    </row>
    <row r="30" spans="1:17" x14ac:dyDescent="0.3">
      <c r="I30" s="6" t="s">
        <v>104</v>
      </c>
    </row>
    <row r="31" spans="1:17" x14ac:dyDescent="0.3">
      <c r="A31" s="5"/>
      <c r="I31" s="6" t="str">
        <f>CONCATENATE(J3,$I$30)</f>
        <v>5000,</v>
      </c>
      <c r="J31" s="6" t="str">
        <f>CONCATENATE(K3,$I$30)</f>
        <v>72000,</v>
      </c>
    </row>
    <row r="32" spans="1:17" x14ac:dyDescent="0.3">
      <c r="A32" s="5"/>
      <c r="I32" s="6" t="str">
        <f t="shared" ref="I32:J53" si="6">CONCATENATE(J4,$I$30)</f>
        <v>5100,</v>
      </c>
      <c r="J32" s="6" t="str">
        <f t="shared" si="6"/>
        <v>72000,</v>
      </c>
    </row>
    <row r="33" spans="1:10" x14ac:dyDescent="0.3">
      <c r="A33" s="5"/>
      <c r="I33" s="6" t="str">
        <f t="shared" si="6"/>
        <v>5200,</v>
      </c>
      <c r="J33" s="6" t="str">
        <f t="shared" si="6"/>
        <v>72000,</v>
      </c>
    </row>
    <row r="34" spans="1:10" x14ac:dyDescent="0.3">
      <c r="A34" s="5"/>
      <c r="I34" s="6" t="str">
        <f t="shared" si="6"/>
        <v>5300,</v>
      </c>
      <c r="J34" s="6" t="str">
        <f t="shared" si="6"/>
        <v>108000,</v>
      </c>
    </row>
    <row r="35" spans="1:10" x14ac:dyDescent="0.3">
      <c r="A35" s="5"/>
      <c r="I35" s="6" t="str">
        <f t="shared" si="6"/>
        <v>5400,</v>
      </c>
      <c r="J35" s="6" t="str">
        <f t="shared" si="6"/>
        <v>108000,</v>
      </c>
    </row>
    <row r="36" spans="1:10" x14ac:dyDescent="0.3">
      <c r="A36" s="5"/>
      <c r="I36" s="6" t="str">
        <f t="shared" si="6"/>
        <v>5500,</v>
      </c>
      <c r="J36" s="6" t="str">
        <f t="shared" si="6"/>
        <v>144000,</v>
      </c>
    </row>
    <row r="37" spans="1:10" x14ac:dyDescent="0.3">
      <c r="I37" s="6" t="str">
        <f t="shared" si="6"/>
        <v>5600,</v>
      </c>
      <c r="J37" s="6" t="str">
        <f t="shared" si="6"/>
        <v>144000,</v>
      </c>
    </row>
    <row r="38" spans="1:10" x14ac:dyDescent="0.3">
      <c r="I38" s="6" t="str">
        <f t="shared" si="6"/>
        <v>5700,</v>
      </c>
      <c r="J38" s="6" t="str">
        <f t="shared" si="6"/>
        <v>180000,</v>
      </c>
    </row>
    <row r="39" spans="1:10" x14ac:dyDescent="0.3">
      <c r="I39" s="6" t="str">
        <f t="shared" si="6"/>
        <v>5800,</v>
      </c>
      <c r="J39" s="6" t="str">
        <f t="shared" si="6"/>
        <v>180000,</v>
      </c>
    </row>
    <row r="40" spans="1:10" x14ac:dyDescent="0.3">
      <c r="I40" s="6" t="str">
        <f t="shared" si="6"/>
        <v>5900,</v>
      </c>
      <c r="J40" s="6" t="str">
        <f t="shared" si="6"/>
        <v>216000,</v>
      </c>
    </row>
    <row r="41" spans="1:10" x14ac:dyDescent="0.3">
      <c r="I41" s="6" t="str">
        <f t="shared" si="6"/>
        <v>6000,</v>
      </c>
      <c r="J41" s="6" t="str">
        <f t="shared" si="6"/>
        <v>216000,</v>
      </c>
    </row>
    <row r="42" spans="1:10" x14ac:dyDescent="0.3">
      <c r="I42" s="6" t="str">
        <f t="shared" si="6"/>
        <v>6100,</v>
      </c>
      <c r="J42" s="6" t="str">
        <f t="shared" si="6"/>
        <v>2520000,</v>
      </c>
    </row>
    <row r="43" spans="1:10" x14ac:dyDescent="0.3">
      <c r="I43" s="6" t="str">
        <f t="shared" si="6"/>
        <v>6200,</v>
      </c>
      <c r="J43" s="6" t="str">
        <f t="shared" si="6"/>
        <v>2520000,</v>
      </c>
    </row>
    <row r="44" spans="1:10" x14ac:dyDescent="0.3">
      <c r="I44" s="6" t="str">
        <f t="shared" si="6"/>
        <v>6300,</v>
      </c>
      <c r="J44" s="6" t="str">
        <f t="shared" si="6"/>
        <v>2880000,</v>
      </c>
    </row>
    <row r="45" spans="1:10" x14ac:dyDescent="0.3">
      <c r="I45" s="6" t="str">
        <f t="shared" si="6"/>
        <v>6400,</v>
      </c>
      <c r="J45" s="6" t="str">
        <f t="shared" si="6"/>
        <v>2880000,</v>
      </c>
    </row>
    <row r="46" spans="1:10" x14ac:dyDescent="0.3">
      <c r="I46" s="6" t="str">
        <f t="shared" si="6"/>
        <v>6500,</v>
      </c>
      <c r="J46" s="6" t="str">
        <f t="shared" si="6"/>
        <v>3240000,</v>
      </c>
    </row>
    <row r="47" spans="1:10" x14ac:dyDescent="0.3">
      <c r="I47" s="6" t="str">
        <f t="shared" si="6"/>
        <v>6600,</v>
      </c>
      <c r="J47" s="6" t="str">
        <f t="shared" si="6"/>
        <v>3240000,</v>
      </c>
    </row>
    <row r="48" spans="1:10" x14ac:dyDescent="0.3">
      <c r="I48" s="6" t="str">
        <f t="shared" si="6"/>
        <v>6700,</v>
      </c>
      <c r="J48" s="6" t="str">
        <f t="shared" si="6"/>
        <v>3600000,</v>
      </c>
    </row>
    <row r="49" spans="9:10" x14ac:dyDescent="0.3">
      <c r="I49" s="6" t="str">
        <f t="shared" si="6"/>
        <v>6800,</v>
      </c>
      <c r="J49" s="6" t="str">
        <f t="shared" si="6"/>
        <v>3600000,</v>
      </c>
    </row>
    <row r="50" spans="9:10" x14ac:dyDescent="0.3">
      <c r="I50" s="6" t="str">
        <f t="shared" si="6"/>
        <v>6900,</v>
      </c>
      <c r="J50" s="6" t="str">
        <f t="shared" si="6"/>
        <v>5400000,</v>
      </c>
    </row>
    <row r="51" spans="9:10" x14ac:dyDescent="0.3">
      <c r="I51" s="6" t="str">
        <f t="shared" si="6"/>
        <v>,</v>
      </c>
    </row>
    <row r="52" spans="9:10" x14ac:dyDescent="0.3">
      <c r="I52" s="6" t="str">
        <f t="shared" si="6"/>
        <v>,</v>
      </c>
    </row>
    <row r="53" spans="9:10" x14ac:dyDescent="0.3">
      <c r="I53" s="6" t="str">
        <f t="shared" si="6"/>
        <v>,</v>
      </c>
    </row>
  </sheetData>
  <mergeCells count="4">
    <mergeCell ref="C1:D1"/>
    <mergeCell ref="A3:A13"/>
    <mergeCell ref="A14:A22"/>
    <mergeCell ref="A23:A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12"/>
  <sheetViews>
    <sheetView workbookViewId="0">
      <selection activeCell="D20" sqref="D20"/>
    </sheetView>
  </sheetViews>
  <sheetFormatPr defaultRowHeight="14.25" x14ac:dyDescent="0.2"/>
  <sheetData>
    <row r="6" spans="2:16" x14ac:dyDescent="0.2">
      <c r="B6" t="s">
        <v>0</v>
      </c>
      <c r="D6" s="1">
        <v>2000</v>
      </c>
      <c r="E6" s="1" t="s">
        <v>12</v>
      </c>
      <c r="F6" s="1" t="s">
        <v>13</v>
      </c>
      <c r="G6" s="1" t="s">
        <v>14</v>
      </c>
      <c r="H6" s="1"/>
      <c r="I6" s="1"/>
      <c r="J6" s="1"/>
      <c r="K6" s="1"/>
      <c r="L6" s="1"/>
      <c r="M6" s="1"/>
    </row>
    <row r="7" spans="2:16" x14ac:dyDescent="0.2">
      <c r="B7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</row>
    <row r="8" spans="2:16" x14ac:dyDescent="0.2">
      <c r="B8" t="s">
        <v>17</v>
      </c>
      <c r="D8">
        <v>5000</v>
      </c>
      <c r="E8" t="s">
        <v>15</v>
      </c>
      <c r="F8" t="s">
        <v>16</v>
      </c>
      <c r="G8" t="s">
        <v>18</v>
      </c>
      <c r="H8" t="s">
        <v>19</v>
      </c>
    </row>
    <row r="9" spans="2:16" x14ac:dyDescent="0.2">
      <c r="B9" t="s">
        <v>20</v>
      </c>
      <c r="D9">
        <v>1000</v>
      </c>
      <c r="E9">
        <v>2000</v>
      </c>
      <c r="F9">
        <v>5000</v>
      </c>
      <c r="G9" s="1" t="s">
        <v>2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 t="s">
        <v>8</v>
      </c>
      <c r="N9" t="s">
        <v>9</v>
      </c>
      <c r="O9" t="s">
        <v>10</v>
      </c>
      <c r="P9" t="s">
        <v>11</v>
      </c>
    </row>
    <row r="10" spans="2:16" x14ac:dyDescent="0.2">
      <c r="B10" t="s">
        <v>21</v>
      </c>
      <c r="D10">
        <v>1000</v>
      </c>
      <c r="E10">
        <v>2000</v>
      </c>
      <c r="F10">
        <v>5000</v>
      </c>
      <c r="G10" s="1" t="s">
        <v>2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11</v>
      </c>
    </row>
    <row r="11" spans="2:16" x14ac:dyDescent="0.2">
      <c r="B11" t="s">
        <v>22</v>
      </c>
      <c r="D11">
        <v>1000</v>
      </c>
      <c r="E11">
        <v>2000</v>
      </c>
      <c r="F11">
        <v>5000</v>
      </c>
      <c r="G11" s="1" t="s">
        <v>2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  <c r="N11" t="s">
        <v>9</v>
      </c>
      <c r="O11" t="s">
        <v>10</v>
      </c>
      <c r="P11" t="s">
        <v>11</v>
      </c>
    </row>
    <row r="12" spans="2:16" x14ac:dyDescent="0.2">
      <c r="B12" t="s">
        <v>23</v>
      </c>
      <c r="D12">
        <v>1000</v>
      </c>
      <c r="E12">
        <v>2000</v>
      </c>
      <c r="F12">
        <v>5000</v>
      </c>
      <c r="G12" s="1" t="s">
        <v>2</v>
      </c>
      <c r="H12" t="s">
        <v>15</v>
      </c>
      <c r="I12" t="s">
        <v>13</v>
      </c>
      <c r="J12" t="s">
        <v>16</v>
      </c>
      <c r="K12" t="s">
        <v>14</v>
      </c>
      <c r="L12" t="s">
        <v>18</v>
      </c>
      <c r="M1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2020-07-09T09:12:12Z</dcterms:modified>
</cp:coreProperties>
</file>