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9480" yWindow="2085" windowWidth="28125" windowHeight="12540" tabRatio="782" activeTab="5"/>
  </bookViews>
  <sheets>
    <sheet name="|base_enmu" sheetId="19" r:id="rId1"/>
    <sheet name="|sizishengcheng|天女散花四个字的重复率" sheetId="20" r:id="rId2"/>
    <sheet name="|天女散花花瓣个数区间及个等级次数" sheetId="21" r:id="rId3"/>
    <sheet name="|集满蛋抽奖" sheetId="22" r:id="rId4"/>
    <sheet name="main|基础数据" sheetId="28" r:id="rId5"/>
    <sheet name="bet|下注" sheetId="27" r:id="rId6"/>
    <sheet name="progress_bar_lottery|进度条抽奖" sheetId="23" r:id="rId7"/>
    <sheet name="sky_girl_3|铜天女的开奖概率" sheetId="26" r:id="rId8"/>
    <sheet name="sky_girl_2|银天女的开奖概率" sheetId="25" r:id="rId9"/>
    <sheet name="sky_girl_1|金天女的开奖概率" sheetId="24" r:id="rId10"/>
    <sheet name="base" sheetId="7" r:id="rId11"/>
    <sheet name="fanjiang_1" sheetId="12" r:id="rId12"/>
    <sheet name="fanjiang_2" sheetId="8" r:id="rId13"/>
    <sheet name="fanjiang_3" sheetId="13" r:id="rId14"/>
    <sheet name="fanjiang_4" sheetId="11" r:id="rId15"/>
    <sheet name="fanjiang_5" sheetId="16" r:id="rId16"/>
    <sheet name="zadan_sky_girl_select|砸蛋的天女散花的选" sheetId="29" r:id="rId17"/>
    <sheet name="zadan_sky_girl_type" sheetId="30" r:id="rId1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7" l="1"/>
  <c r="C9" i="27"/>
  <c r="C10" i="27"/>
  <c r="C11" i="27"/>
  <c r="C12" i="27"/>
  <c r="C13" i="27"/>
  <c r="C2" i="27"/>
  <c r="C3" i="27"/>
  <c r="C4" i="27"/>
  <c r="C5" i="27"/>
  <c r="C6" i="27"/>
  <c r="C7" i="27"/>
  <c r="C30" i="16" l="1"/>
  <c r="D30" i="16" s="1"/>
  <c r="C29" i="16"/>
  <c r="D29" i="16" s="1"/>
  <c r="C28" i="16"/>
  <c r="D28" i="16" s="1"/>
  <c r="C27" i="16"/>
  <c r="D27" i="16" s="1"/>
  <c r="C26" i="16"/>
  <c r="D26" i="16" s="1"/>
  <c r="C25" i="16"/>
  <c r="D25" i="16" s="1"/>
  <c r="C24" i="16"/>
  <c r="D24" i="16" s="1"/>
  <c r="C23" i="16"/>
  <c r="D23" i="16" s="1"/>
  <c r="C22" i="16"/>
  <c r="D22" i="16" s="1"/>
  <c r="C21" i="16"/>
  <c r="D21" i="16" s="1"/>
  <c r="C20" i="16"/>
  <c r="D20" i="16" s="1"/>
  <c r="C19" i="16"/>
  <c r="D19" i="16" s="1"/>
  <c r="C18" i="16"/>
  <c r="G3" i="16" s="1"/>
  <c r="C17" i="16"/>
  <c r="D17" i="16" s="1"/>
  <c r="D16" i="16"/>
  <c r="C16" i="16"/>
  <c r="C15" i="16"/>
  <c r="D15" i="16" s="1"/>
  <c r="C14" i="16"/>
  <c r="D14" i="16" s="1"/>
  <c r="C13" i="16"/>
  <c r="D13" i="16" s="1"/>
  <c r="D12" i="16"/>
  <c r="C12" i="16"/>
  <c r="C11" i="16"/>
  <c r="D11" i="16" s="1"/>
  <c r="C10" i="16"/>
  <c r="D10" i="16" s="1"/>
  <c r="C9" i="16"/>
  <c r="D9" i="16" s="1"/>
  <c r="D8" i="16"/>
  <c r="C8" i="16"/>
  <c r="C7" i="16"/>
  <c r="D7" i="16" s="1"/>
  <c r="C6" i="16"/>
  <c r="D6" i="16" s="1"/>
  <c r="C5" i="16"/>
  <c r="D5" i="16" s="1"/>
  <c r="C4" i="16"/>
  <c r="F4" i="16" s="1"/>
  <c r="C31" i="16" s="1"/>
  <c r="C3" i="16"/>
  <c r="D3" i="16" s="1"/>
  <c r="D2" i="16"/>
  <c r="C2" i="16"/>
  <c r="C18" i="11"/>
  <c r="D18" i="11" s="1"/>
  <c r="C17" i="11"/>
  <c r="D17" i="11" s="1"/>
  <c r="C16" i="11"/>
  <c r="D16" i="11" s="1"/>
  <c r="C15" i="11"/>
  <c r="D15" i="11" s="1"/>
  <c r="C14" i="11"/>
  <c r="D14" i="11" s="1"/>
  <c r="C13" i="11"/>
  <c r="D13" i="11" s="1"/>
  <c r="C12" i="11"/>
  <c r="D12" i="11" s="1"/>
  <c r="C11" i="11"/>
  <c r="D11" i="11" s="1"/>
  <c r="C10" i="11"/>
  <c r="G3" i="11" s="1"/>
  <c r="C9" i="11"/>
  <c r="D9" i="11" s="1"/>
  <c r="D8" i="11"/>
  <c r="C8" i="11"/>
  <c r="C7" i="11"/>
  <c r="D7" i="11" s="1"/>
  <c r="C6" i="11"/>
  <c r="D6" i="11" s="1"/>
  <c r="C5" i="11"/>
  <c r="D5" i="11" s="1"/>
  <c r="C4" i="11"/>
  <c r="F4" i="11" s="1"/>
  <c r="C19" i="11" s="1"/>
  <c r="C3" i="11"/>
  <c r="D3" i="11" s="1"/>
  <c r="D2" i="11"/>
  <c r="C2" i="11"/>
  <c r="C38" i="13"/>
  <c r="C47" i="13" s="1"/>
  <c r="D47" i="13" s="1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10" i="8"/>
  <c r="C9" i="8"/>
  <c r="C8" i="8"/>
  <c r="C7" i="8"/>
  <c r="C6" i="8"/>
  <c r="C4" i="8"/>
  <c r="C3" i="8"/>
  <c r="C6" i="7"/>
  <c r="T45" i="22"/>
  <c r="N45" i="22"/>
  <c r="H45" i="22"/>
  <c r="T44" i="22"/>
  <c r="N44" i="22"/>
  <c r="H44" i="22"/>
  <c r="T43" i="22"/>
  <c r="N43" i="22"/>
  <c r="H43" i="22"/>
  <c r="T42" i="22"/>
  <c r="N42" i="22"/>
  <c r="H42" i="22"/>
  <c r="T41" i="22"/>
  <c r="N41" i="22"/>
  <c r="H41" i="22"/>
  <c r="T40" i="22"/>
  <c r="N40" i="22"/>
  <c r="H40" i="22"/>
  <c r="T39" i="22"/>
  <c r="N39" i="22"/>
  <c r="H39" i="22"/>
  <c r="T38" i="22"/>
  <c r="N38" i="22"/>
  <c r="H38" i="22"/>
  <c r="T37" i="22"/>
  <c r="N37" i="22"/>
  <c r="H37" i="22"/>
  <c r="T36" i="22"/>
  <c r="N36" i="22"/>
  <c r="H36" i="22"/>
  <c r="T35" i="22"/>
  <c r="N35" i="22"/>
  <c r="H35" i="22"/>
  <c r="T34" i="22"/>
  <c r="N34" i="22"/>
  <c r="H34" i="22"/>
  <c r="T33" i="22"/>
  <c r="N33" i="22"/>
  <c r="H33" i="22"/>
  <c r="T32" i="22"/>
  <c r="N32" i="22"/>
  <c r="H32" i="22"/>
  <c r="T31" i="22"/>
  <c r="N31" i="22"/>
  <c r="H31" i="22"/>
  <c r="T30" i="22"/>
  <c r="N30" i="22"/>
  <c r="H30" i="22"/>
  <c r="T29" i="22"/>
  <c r="N29" i="22"/>
  <c r="H29" i="22"/>
  <c r="T28" i="22"/>
  <c r="N28" i="22"/>
  <c r="H28" i="22"/>
  <c r="T27" i="22"/>
  <c r="N27" i="22"/>
  <c r="H27" i="22"/>
  <c r="T26" i="22"/>
  <c r="N26" i="22"/>
  <c r="H26" i="22"/>
  <c r="T25" i="22"/>
  <c r="N25" i="22"/>
  <c r="H25" i="22"/>
  <c r="T24" i="22"/>
  <c r="N24" i="22"/>
  <c r="H24" i="22"/>
  <c r="T23" i="22"/>
  <c r="N23" i="22"/>
  <c r="H23" i="22"/>
  <c r="T22" i="22"/>
  <c r="N22" i="22"/>
  <c r="H22" i="22"/>
  <c r="T21" i="22"/>
  <c r="N21" i="22"/>
  <c r="H21" i="22"/>
  <c r="T20" i="22"/>
  <c r="N20" i="22"/>
  <c r="H20" i="22"/>
  <c r="T19" i="22"/>
  <c r="N19" i="22"/>
  <c r="H19" i="22"/>
  <c r="T18" i="22"/>
  <c r="N18" i="22"/>
  <c r="H18" i="22"/>
  <c r="T17" i="22"/>
  <c r="N17" i="22"/>
  <c r="H17" i="22"/>
  <c r="T16" i="22"/>
  <c r="N16" i="22"/>
  <c r="H16" i="22"/>
  <c r="T15" i="22"/>
  <c r="N15" i="22"/>
  <c r="H15" i="22"/>
  <c r="T14" i="22"/>
  <c r="N14" i="22"/>
  <c r="H14" i="22"/>
  <c r="T13" i="22"/>
  <c r="N13" i="22"/>
  <c r="H13" i="22"/>
  <c r="T12" i="22"/>
  <c r="N12" i="22"/>
  <c r="H12" i="22"/>
  <c r="T11" i="22"/>
  <c r="N11" i="22"/>
  <c r="H11" i="22"/>
  <c r="T10" i="22"/>
  <c r="N10" i="22"/>
  <c r="H10" i="22"/>
  <c r="T9" i="22"/>
  <c r="N9" i="22"/>
  <c r="H9" i="22"/>
  <c r="T8" i="22"/>
  <c r="P8" i="22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N8" i="22"/>
  <c r="H8" i="22"/>
  <c r="T7" i="22"/>
  <c r="P7" i="22"/>
  <c r="N7" i="22"/>
  <c r="J7" i="22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H7" i="22"/>
  <c r="V6" i="22"/>
  <c r="V7" i="22" s="1"/>
  <c r="V8" i="22" s="1"/>
  <c r="V9" i="22" s="1"/>
  <c r="V10" i="22" s="1"/>
  <c r="V11" i="22" s="1"/>
  <c r="V12" i="22" s="1"/>
  <c r="V13" i="22" s="1"/>
  <c r="V14" i="22" s="1"/>
  <c r="V15" i="22" s="1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T6" i="22"/>
  <c r="P6" i="22"/>
  <c r="N6" i="22"/>
  <c r="J6" i="22"/>
  <c r="H6" i="22"/>
  <c r="V5" i="22"/>
  <c r="T5" i="22"/>
  <c r="P5" i="22"/>
  <c r="N5" i="22"/>
  <c r="J5" i="22"/>
  <c r="H5" i="22"/>
  <c r="H3" i="16" l="1"/>
  <c r="C37" i="16"/>
  <c r="D37" i="16" s="1"/>
  <c r="C33" i="16"/>
  <c r="D33" i="16" s="1"/>
  <c r="C34" i="16"/>
  <c r="D34" i="16" s="1"/>
  <c r="C36" i="16"/>
  <c r="D36" i="16" s="1"/>
  <c r="C32" i="16"/>
  <c r="D32" i="16" s="1"/>
  <c r="D31" i="16"/>
  <c r="C35" i="16"/>
  <c r="D35" i="16" s="1"/>
  <c r="C29" i="11"/>
  <c r="D29" i="11" s="1"/>
  <c r="C25" i="11"/>
  <c r="D25" i="11" s="1"/>
  <c r="C21" i="11"/>
  <c r="D21" i="11" s="1"/>
  <c r="C22" i="11"/>
  <c r="D22" i="11" s="1"/>
  <c r="C28" i="11"/>
  <c r="D28" i="11" s="1"/>
  <c r="C24" i="11"/>
  <c r="D24" i="11" s="1"/>
  <c r="C20" i="11"/>
  <c r="D20" i="11" s="1"/>
  <c r="D19" i="11"/>
  <c r="C27" i="11"/>
  <c r="D27" i="11" s="1"/>
  <c r="C26" i="11"/>
  <c r="D26" i="11" s="1"/>
  <c r="C23" i="11"/>
  <c r="D23" i="11" s="1"/>
  <c r="C46" i="13"/>
  <c r="D46" i="13" s="1"/>
  <c r="D18" i="16"/>
  <c r="C39" i="13"/>
  <c r="D39" i="13" s="1"/>
  <c r="D4" i="11"/>
  <c r="H2" i="11" s="1"/>
  <c r="D10" i="11"/>
  <c r="H3" i="11" s="1"/>
  <c r="C43" i="13"/>
  <c r="D43" i="13" s="1"/>
  <c r="E2" i="11"/>
  <c r="D4" i="16"/>
  <c r="H2" i="16" s="1"/>
  <c r="G2" i="11"/>
  <c r="G2" i="16"/>
  <c r="C40" i="13"/>
  <c r="D40" i="13" s="1"/>
  <c r="C44" i="13"/>
  <c r="D44" i="13" s="1"/>
  <c r="C48" i="13"/>
  <c r="D48" i="13" s="1"/>
  <c r="C42" i="13"/>
  <c r="D42" i="13" s="1"/>
  <c r="D38" i="13"/>
  <c r="E2" i="13" s="1"/>
  <c r="C41" i="13"/>
  <c r="D41" i="13" s="1"/>
  <c r="C45" i="13"/>
  <c r="D45" i="13" s="1"/>
  <c r="C49" i="13"/>
  <c r="D49" i="13" s="1"/>
  <c r="H4" i="16" l="1"/>
  <c r="H4" i="11"/>
  <c r="G4" i="16"/>
  <c r="G4" i="11"/>
  <c r="E2" i="16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sz val="9"/>
            <rFont val="宋体"/>
            <family val="3"/>
            <charset val="134"/>
          </rPr>
          <t xml:space="preserve">
下注值/5*0.1*蛋的个数=价值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押注额/5*单线价值倍数=奖品价值</t>
        </r>
      </text>
    </comment>
  </commentList>
</comments>
</file>

<file path=xl/sharedStrings.xml><?xml version="1.0" encoding="utf-8"?>
<sst xmlns="http://schemas.openxmlformats.org/spreadsheetml/2006/main" count="134" uniqueCount="65">
  <si>
    <t>元素消除倍数</t>
  </si>
  <si>
    <t>元素id</t>
  </si>
  <si>
    <t>8+</t>
  </si>
  <si>
    <t>实际价值</t>
  </si>
  <si>
    <t>表现价值</t>
  </si>
  <si>
    <t>金蛋累计数量</t>
  </si>
  <si>
    <t>已拥有不同字数量</t>
  </si>
  <si>
    <t>重复率</t>
  </si>
  <si>
    <t>等级</t>
  </si>
  <si>
    <t>次数</t>
  </si>
  <si>
    <t>花瓣数量</t>
  </si>
  <si>
    <t>倍数区间</t>
  </si>
  <si>
    <t>铜天女散花</t>
  </si>
  <si>
    <t>10到20</t>
  </si>
  <si>
    <t>20-100</t>
  </si>
  <si>
    <t>银天女散花</t>
  </si>
  <si>
    <t>20-30</t>
  </si>
  <si>
    <t>40-150</t>
  </si>
  <si>
    <t>金天女散花</t>
  </si>
  <si>
    <t>25-35</t>
  </si>
  <si>
    <t>120-600</t>
  </si>
  <si>
    <t>集满蛋价值</t>
  </si>
  <si>
    <t>40倍单线价值</t>
  </si>
  <si>
    <t>8倍押注价值</t>
  </si>
  <si>
    <t>铜天女散花概率</t>
  </si>
  <si>
    <t>银天女散花概率</t>
  </si>
  <si>
    <t>金天女散花概率</t>
  </si>
  <si>
    <t>no</t>
  </si>
  <si>
    <t>名称</t>
  </si>
  <si>
    <t>价值</t>
  </si>
  <si>
    <t>概率</t>
  </si>
  <si>
    <t>押注价值</t>
  </si>
  <si>
    <t>单列价值</t>
  </si>
  <si>
    <t>金币</t>
  </si>
  <si>
    <t>2倍押注额</t>
  </si>
  <si>
    <t>4倍押注额</t>
  </si>
  <si>
    <t>8倍押注额</t>
  </si>
  <si>
    <t>12倍押注额</t>
  </si>
  <si>
    <t>30倍押注额</t>
  </si>
  <si>
    <t>15倍押注额</t>
  </si>
  <si>
    <t>id</t>
  </si>
  <si>
    <t>every_jindan_add_rate|每个金蛋增加的单线价值</t>
  </si>
  <si>
    <t>max_jindan_progress_value|最大的金蛋进度条的值</t>
  </si>
  <si>
    <t>bet_money|下注值</t>
  </si>
  <si>
    <t>jindan_progress|这个档位的进度条的总值</t>
  </si>
  <si>
    <t>award_type</t>
  </si>
  <si>
    <t>rate|单线价值倍数</t>
  </si>
  <si>
    <t>power</t>
  </si>
  <si>
    <t>jing_bi</t>
  </si>
  <si>
    <t>sky_girl</t>
  </si>
  <si>
    <r>
      <rPr>
        <sz val="1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d</t>
    </r>
  </si>
  <si>
    <t>rate|单线价值</t>
  </si>
  <si>
    <t>rate</t>
  </si>
  <si>
    <t>rate|倍率</t>
  </si>
  <si>
    <t>power|权重</t>
  </si>
  <si>
    <t>|single_value</t>
  </si>
  <si>
    <t>|all_value</t>
  </si>
  <si>
    <t>|ts_power</t>
  </si>
  <si>
    <t>|ts_power_all</t>
  </si>
  <si>
    <t>|ts_all_value</t>
  </si>
  <si>
    <t>start_rate</t>
  </si>
  <si>
    <t>end_rate</t>
  </si>
  <si>
    <t>type|用zadan_sky_girl_type的哪种</t>
  </si>
  <si>
    <t>type</t>
  </si>
  <si>
    <t>sky_girl_type|0是没有，1是金天女，2是银天女，3是铜天女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</si>
</sst>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58" fontId="0" fillId="0" borderId="0" xfId="0" applyNumberFormat="1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32" sqref="D32"/>
    </sheetView>
  </sheetViews>
  <sheetFormatPr defaultColWidth="11" defaultRowHeight="13.5" x14ac:dyDescent="0.15"/>
  <cols>
    <col min="1" max="1" width="18.5" style="1" customWidth="1"/>
    <col min="2" max="7" width="11" style="1"/>
  </cols>
  <sheetData>
    <row r="1" spans="1:8" x14ac:dyDescent="0.15">
      <c r="A1" s="7"/>
      <c r="B1" s="7"/>
    </row>
    <row r="2" spans="1:8" x14ac:dyDescent="0.15">
      <c r="B2" s="11"/>
    </row>
    <row r="3" spans="1:8" x14ac:dyDescent="0.15">
      <c r="B3" s="11"/>
    </row>
    <row r="4" spans="1:8" x14ac:dyDescent="0.15">
      <c r="B4" s="11"/>
    </row>
    <row r="5" spans="1:8" x14ac:dyDescent="0.15">
      <c r="B5" s="11"/>
    </row>
    <row r="7" spans="1:8" x14ac:dyDescent="0.15">
      <c r="A7" s="16" t="s">
        <v>0</v>
      </c>
    </row>
    <row r="8" spans="1:8" x14ac:dyDescent="0.15">
      <c r="A8" s="17" t="s">
        <v>1</v>
      </c>
      <c r="B8" s="17">
        <v>3</v>
      </c>
      <c r="C8" s="17">
        <v>4</v>
      </c>
      <c r="D8" s="17">
        <v>5</v>
      </c>
      <c r="E8" s="17">
        <v>6</v>
      </c>
      <c r="F8" s="17">
        <v>7</v>
      </c>
      <c r="G8" s="17" t="s">
        <v>2</v>
      </c>
    </row>
    <row r="9" spans="1:8" x14ac:dyDescent="0.15">
      <c r="A9" s="1">
        <v>1</v>
      </c>
      <c r="B9" s="1">
        <v>0.1</v>
      </c>
      <c r="C9" s="1">
        <v>0.2</v>
      </c>
      <c r="D9" s="1">
        <v>0.5</v>
      </c>
      <c r="E9" s="1">
        <v>1</v>
      </c>
      <c r="F9" s="1">
        <v>1.5</v>
      </c>
      <c r="G9" s="1">
        <v>5</v>
      </c>
    </row>
    <row r="10" spans="1:8" x14ac:dyDescent="0.15">
      <c r="A10" s="1">
        <v>2</v>
      </c>
      <c r="B10" s="1">
        <v>0.2</v>
      </c>
      <c r="C10" s="1">
        <v>0.4</v>
      </c>
      <c r="D10" s="1">
        <v>1</v>
      </c>
      <c r="E10" s="1">
        <v>2</v>
      </c>
      <c r="F10" s="1">
        <v>3</v>
      </c>
      <c r="G10" s="1">
        <v>10</v>
      </c>
    </row>
    <row r="11" spans="1:8" x14ac:dyDescent="0.15">
      <c r="A11" s="1">
        <v>3</v>
      </c>
      <c r="B11" s="1">
        <v>0.4</v>
      </c>
      <c r="C11" s="1">
        <v>0.8</v>
      </c>
      <c r="D11" s="1">
        <v>2</v>
      </c>
      <c r="E11" s="1">
        <v>4</v>
      </c>
      <c r="F11" s="1">
        <v>6</v>
      </c>
      <c r="G11" s="1">
        <v>20</v>
      </c>
    </row>
    <row r="12" spans="1:8" x14ac:dyDescent="0.15">
      <c r="A12" s="1">
        <v>4</v>
      </c>
      <c r="B12" s="1">
        <v>1</v>
      </c>
      <c r="C12" s="1">
        <v>2</v>
      </c>
      <c r="D12" s="1">
        <v>4</v>
      </c>
      <c r="E12" s="1">
        <v>8</v>
      </c>
      <c r="F12" s="1">
        <v>12</v>
      </c>
      <c r="G12" s="1">
        <v>40</v>
      </c>
    </row>
    <row r="13" spans="1:8" x14ac:dyDescent="0.15">
      <c r="A13" s="1">
        <v>5</v>
      </c>
      <c r="B13" s="1">
        <v>2</v>
      </c>
      <c r="C13" s="1">
        <v>4</v>
      </c>
      <c r="D13" s="1">
        <v>8</v>
      </c>
      <c r="E13" s="1">
        <v>16</v>
      </c>
      <c r="F13" s="1">
        <v>24</v>
      </c>
      <c r="G13" s="1">
        <v>80</v>
      </c>
    </row>
    <row r="14" spans="1:8" s="13" customFormat="1" x14ac:dyDescent="0.15">
      <c r="A14" s="7">
        <v>6</v>
      </c>
      <c r="B14" s="7">
        <v>0.7</v>
      </c>
      <c r="C14" s="7">
        <v>1.2</v>
      </c>
      <c r="D14" s="7">
        <v>2.5</v>
      </c>
      <c r="E14" s="7">
        <v>4.5999999999999996</v>
      </c>
      <c r="F14" s="7">
        <v>6.7</v>
      </c>
      <c r="G14" s="7">
        <v>22</v>
      </c>
      <c r="H14" s="13" t="s">
        <v>3</v>
      </c>
    </row>
    <row r="15" spans="1:8" s="13" customFormat="1" x14ac:dyDescent="0.15">
      <c r="A15" s="7">
        <v>6</v>
      </c>
      <c r="B15" s="7">
        <v>0.4</v>
      </c>
      <c r="C15" s="7">
        <v>0.8</v>
      </c>
      <c r="D15" s="7">
        <v>2</v>
      </c>
      <c r="E15" s="7">
        <v>4</v>
      </c>
      <c r="F15" s="7">
        <v>6</v>
      </c>
      <c r="G15" s="7">
        <v>20</v>
      </c>
      <c r="H15" s="13" t="s">
        <v>4</v>
      </c>
    </row>
    <row r="18" spans="1:2" x14ac:dyDescent="0.15">
      <c r="A18" s="11" t="s">
        <v>5</v>
      </c>
      <c r="B18" s="1">
        <v>400</v>
      </c>
    </row>
  </sheetData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C46" sqref="AC46"/>
    </sheetView>
  </sheetViews>
  <sheetFormatPr defaultColWidth="9" defaultRowHeight="13.5" x14ac:dyDescent="0.15"/>
  <sheetData>
    <row r="1" spans="1:3" x14ac:dyDescent="0.15">
      <c r="A1" s="3" t="s">
        <v>50</v>
      </c>
      <c r="B1" s="3" t="s">
        <v>52</v>
      </c>
      <c r="C1" s="3" t="s">
        <v>47</v>
      </c>
    </row>
    <row r="2" spans="1:3" x14ac:dyDescent="0.15">
      <c r="A2" s="1">
        <v>1</v>
      </c>
      <c r="B2" s="1">
        <v>130</v>
      </c>
      <c r="C2">
        <v>2.4390243902439001E-2</v>
      </c>
    </row>
    <row r="3" spans="1:3" x14ac:dyDescent="0.15">
      <c r="A3" s="1">
        <v>2</v>
      </c>
      <c r="B3" s="1">
        <v>131</v>
      </c>
      <c r="C3">
        <v>2.4390243902439001E-2</v>
      </c>
    </row>
    <row r="4" spans="1:3" x14ac:dyDescent="0.15">
      <c r="A4" s="1">
        <v>3</v>
      </c>
      <c r="B4" s="1">
        <v>132</v>
      </c>
      <c r="C4">
        <v>2.4390243902439001E-2</v>
      </c>
    </row>
    <row r="5" spans="1:3" x14ac:dyDescent="0.15">
      <c r="A5" s="1">
        <v>4</v>
      </c>
      <c r="B5" s="1">
        <v>133</v>
      </c>
      <c r="C5">
        <v>2.4390243902439001E-2</v>
      </c>
    </row>
    <row r="6" spans="1:3" x14ac:dyDescent="0.15">
      <c r="A6" s="1">
        <v>5</v>
      </c>
      <c r="B6" s="1">
        <v>134</v>
      </c>
      <c r="C6">
        <v>2.4390243902439001E-2</v>
      </c>
    </row>
    <row r="7" spans="1:3" x14ac:dyDescent="0.15">
      <c r="A7" s="1">
        <v>6</v>
      </c>
      <c r="B7" s="1">
        <v>135</v>
      </c>
      <c r="C7">
        <v>2.4390243902439001E-2</v>
      </c>
    </row>
    <row r="8" spans="1:3" x14ac:dyDescent="0.15">
      <c r="A8" s="1">
        <v>7</v>
      </c>
      <c r="B8" s="1">
        <v>136</v>
      </c>
      <c r="C8">
        <v>2.4390243902439001E-2</v>
      </c>
    </row>
    <row r="9" spans="1:3" x14ac:dyDescent="0.15">
      <c r="A9" s="1">
        <v>8</v>
      </c>
      <c r="B9" s="1">
        <v>137</v>
      </c>
      <c r="C9">
        <v>2.4390243902439001E-2</v>
      </c>
    </row>
    <row r="10" spans="1:3" x14ac:dyDescent="0.15">
      <c r="A10" s="1">
        <v>9</v>
      </c>
      <c r="B10" s="1">
        <v>138</v>
      </c>
      <c r="C10">
        <v>2.4390243902439001E-2</v>
      </c>
    </row>
    <row r="11" spans="1:3" x14ac:dyDescent="0.15">
      <c r="A11" s="1">
        <v>10</v>
      </c>
      <c r="B11" s="1">
        <v>139</v>
      </c>
      <c r="C11">
        <v>2.4390243902439001E-2</v>
      </c>
    </row>
    <row r="12" spans="1:3" x14ac:dyDescent="0.15">
      <c r="A12" s="1">
        <v>11</v>
      </c>
      <c r="B12" s="1">
        <v>140</v>
      </c>
      <c r="C12">
        <v>2.4390243902439001E-2</v>
      </c>
    </row>
    <row r="13" spans="1:3" x14ac:dyDescent="0.15">
      <c r="A13" s="1">
        <v>12</v>
      </c>
      <c r="B13" s="1">
        <v>141</v>
      </c>
      <c r="C13">
        <v>2.4390243902439001E-2</v>
      </c>
    </row>
    <row r="14" spans="1:3" x14ac:dyDescent="0.15">
      <c r="A14" s="1">
        <v>13</v>
      </c>
      <c r="B14" s="1">
        <v>142</v>
      </c>
      <c r="C14">
        <v>2.4390243902439001E-2</v>
      </c>
    </row>
    <row r="15" spans="1:3" x14ac:dyDescent="0.15">
      <c r="A15" s="1">
        <v>14</v>
      </c>
      <c r="B15" s="1">
        <v>143</v>
      </c>
      <c r="C15">
        <v>2.4390243902439001E-2</v>
      </c>
    </row>
    <row r="16" spans="1:3" x14ac:dyDescent="0.15">
      <c r="A16" s="1">
        <v>15</v>
      </c>
      <c r="B16" s="1">
        <v>144</v>
      </c>
      <c r="C16">
        <v>2.4390243902439001E-2</v>
      </c>
    </row>
    <row r="17" spans="1:3" x14ac:dyDescent="0.15">
      <c r="A17" s="1">
        <v>16</v>
      </c>
      <c r="B17" s="1">
        <v>145</v>
      </c>
      <c r="C17">
        <v>2.4390243902439001E-2</v>
      </c>
    </row>
    <row r="18" spans="1:3" x14ac:dyDescent="0.15">
      <c r="A18" s="1">
        <v>17</v>
      </c>
      <c r="B18" s="1">
        <v>146</v>
      </c>
      <c r="C18">
        <v>2.4390243902439001E-2</v>
      </c>
    </row>
    <row r="19" spans="1:3" x14ac:dyDescent="0.15">
      <c r="A19" s="1">
        <v>18</v>
      </c>
      <c r="B19" s="1">
        <v>147</v>
      </c>
      <c r="C19">
        <v>2.4390243902439001E-2</v>
      </c>
    </row>
    <row r="20" spans="1:3" x14ac:dyDescent="0.15">
      <c r="A20" s="1">
        <v>19</v>
      </c>
      <c r="B20" s="1">
        <v>148</v>
      </c>
      <c r="C20">
        <v>2.4390243902439001E-2</v>
      </c>
    </row>
    <row r="21" spans="1:3" x14ac:dyDescent="0.15">
      <c r="A21" s="1">
        <v>20</v>
      </c>
      <c r="B21" s="1">
        <v>149</v>
      </c>
      <c r="C21">
        <v>2.4390243902439001E-2</v>
      </c>
    </row>
    <row r="22" spans="1:3" x14ac:dyDescent="0.15">
      <c r="A22" s="1">
        <v>21</v>
      </c>
      <c r="B22" s="1">
        <v>150</v>
      </c>
      <c r="C22">
        <v>2.4390243902439001E-2</v>
      </c>
    </row>
    <row r="23" spans="1:3" x14ac:dyDescent="0.15">
      <c r="A23" s="1">
        <v>22</v>
      </c>
      <c r="B23" s="1">
        <v>151</v>
      </c>
      <c r="C23">
        <v>2.4390243902439001E-2</v>
      </c>
    </row>
    <row r="24" spans="1:3" x14ac:dyDescent="0.15">
      <c r="A24" s="1">
        <v>23</v>
      </c>
      <c r="B24" s="1">
        <v>152</v>
      </c>
      <c r="C24">
        <v>2.4390243902439001E-2</v>
      </c>
    </row>
    <row r="25" spans="1:3" x14ac:dyDescent="0.15">
      <c r="A25" s="1">
        <v>24</v>
      </c>
      <c r="B25" s="1">
        <v>153</v>
      </c>
      <c r="C25">
        <v>2.4390243902439001E-2</v>
      </c>
    </row>
    <row r="26" spans="1:3" x14ac:dyDescent="0.15">
      <c r="A26" s="1">
        <v>25</v>
      </c>
      <c r="B26" s="1">
        <v>154</v>
      </c>
      <c r="C26">
        <v>2.4390243902439001E-2</v>
      </c>
    </row>
    <row r="27" spans="1:3" x14ac:dyDescent="0.15">
      <c r="A27" s="1">
        <v>26</v>
      </c>
      <c r="B27" s="1">
        <v>155</v>
      </c>
      <c r="C27">
        <v>2.4390243902439001E-2</v>
      </c>
    </row>
    <row r="28" spans="1:3" x14ac:dyDescent="0.15">
      <c r="A28" s="1">
        <v>27</v>
      </c>
      <c r="B28" s="1">
        <v>156</v>
      </c>
      <c r="C28">
        <v>2.4390243902439001E-2</v>
      </c>
    </row>
    <row r="29" spans="1:3" x14ac:dyDescent="0.15">
      <c r="A29" s="1">
        <v>28</v>
      </c>
      <c r="B29" s="1">
        <v>157</v>
      </c>
      <c r="C29">
        <v>2.4390243902439001E-2</v>
      </c>
    </row>
    <row r="30" spans="1:3" x14ac:dyDescent="0.15">
      <c r="A30" s="1">
        <v>29</v>
      </c>
      <c r="B30" s="1">
        <v>158</v>
      </c>
      <c r="C30">
        <v>2.4390243902439001E-2</v>
      </c>
    </row>
    <row r="31" spans="1:3" x14ac:dyDescent="0.15">
      <c r="A31" s="1">
        <v>30</v>
      </c>
      <c r="B31" s="1">
        <v>159</v>
      </c>
      <c r="C31">
        <v>2.4390243902439001E-2</v>
      </c>
    </row>
    <row r="32" spans="1:3" x14ac:dyDescent="0.15">
      <c r="A32" s="1">
        <v>31</v>
      </c>
      <c r="B32" s="1">
        <v>160</v>
      </c>
      <c r="C32">
        <v>2.4390243902439001E-2</v>
      </c>
    </row>
    <row r="33" spans="1:3" x14ac:dyDescent="0.15">
      <c r="A33" s="1">
        <v>32</v>
      </c>
      <c r="B33" s="1">
        <v>161</v>
      </c>
      <c r="C33">
        <v>2.4390243902439001E-2</v>
      </c>
    </row>
    <row r="34" spans="1:3" x14ac:dyDescent="0.15">
      <c r="A34" s="1">
        <v>33</v>
      </c>
      <c r="B34" s="1">
        <v>162</v>
      </c>
      <c r="C34">
        <v>2.4390243902439001E-2</v>
      </c>
    </row>
    <row r="35" spans="1:3" x14ac:dyDescent="0.15">
      <c r="A35" s="1">
        <v>34</v>
      </c>
      <c r="B35" s="1">
        <v>163</v>
      </c>
      <c r="C35">
        <v>2.4390243902439001E-2</v>
      </c>
    </row>
    <row r="36" spans="1:3" x14ac:dyDescent="0.15">
      <c r="A36" s="1">
        <v>35</v>
      </c>
      <c r="B36" s="1">
        <v>164</v>
      </c>
      <c r="C36">
        <v>2.4390243902439001E-2</v>
      </c>
    </row>
    <row r="37" spans="1:3" x14ac:dyDescent="0.15">
      <c r="A37" s="1">
        <v>36</v>
      </c>
      <c r="B37" s="1">
        <v>165</v>
      </c>
      <c r="C37">
        <v>2.4390243902439001E-2</v>
      </c>
    </row>
    <row r="38" spans="1:3" x14ac:dyDescent="0.15">
      <c r="A38" s="1">
        <v>37</v>
      </c>
      <c r="B38" s="1">
        <v>166</v>
      </c>
      <c r="C38">
        <v>2.4390243902439001E-2</v>
      </c>
    </row>
    <row r="39" spans="1:3" x14ac:dyDescent="0.15">
      <c r="A39" s="1">
        <v>38</v>
      </c>
      <c r="B39" s="1">
        <v>167</v>
      </c>
      <c r="C39">
        <v>2.4390243902439001E-2</v>
      </c>
    </row>
    <row r="40" spans="1:3" x14ac:dyDescent="0.15">
      <c r="A40" s="1">
        <v>39</v>
      </c>
      <c r="B40" s="1">
        <v>168</v>
      </c>
      <c r="C40">
        <v>2.4390243902439001E-2</v>
      </c>
    </row>
    <row r="41" spans="1:3" x14ac:dyDescent="0.15">
      <c r="A41" s="1">
        <v>40</v>
      </c>
      <c r="B41" s="1">
        <v>169</v>
      </c>
      <c r="C41">
        <v>2.4390243902439001E-2</v>
      </c>
    </row>
    <row r="42" spans="1:3" x14ac:dyDescent="0.15">
      <c r="A42" s="1">
        <v>41</v>
      </c>
      <c r="B42" s="1">
        <v>170</v>
      </c>
      <c r="C42">
        <v>2.4390243902439001E-2</v>
      </c>
    </row>
  </sheetData>
  <phoneticPr fontId="9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="115" zoomScaleNormal="115" workbookViewId="0">
      <selection activeCell="C2" sqref="C2:C6"/>
    </sheetView>
  </sheetViews>
  <sheetFormatPr defaultColWidth="11" defaultRowHeight="13.5" x14ac:dyDescent="0.15"/>
  <cols>
    <col min="1" max="2" width="11" style="1"/>
    <col min="3" max="3" width="13.125" style="1" customWidth="1"/>
    <col min="4" max="4" width="18.875" style="10" customWidth="1"/>
    <col min="5" max="13" width="11" style="10"/>
    <col min="14" max="16384" width="11" style="1"/>
  </cols>
  <sheetData>
    <row r="1" spans="1:13" s="8" customFormat="1" ht="21" customHeight="1" x14ac:dyDescent="0.15">
      <c r="A1" s="3" t="s">
        <v>27</v>
      </c>
      <c r="B1" s="3" t="s">
        <v>53</v>
      </c>
      <c r="C1" s="3" t="s">
        <v>54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15">
      <c r="A2" s="1">
        <v>1</v>
      </c>
      <c r="B2" s="1">
        <v>0</v>
      </c>
      <c r="C2" s="1">
        <v>0.4</v>
      </c>
    </row>
    <row r="3" spans="1:13" x14ac:dyDescent="0.15">
      <c r="A3" s="1">
        <v>2</v>
      </c>
      <c r="B3" s="1">
        <v>0.5</v>
      </c>
      <c r="C3" s="1">
        <v>0.46</v>
      </c>
    </row>
    <row r="4" spans="1:13" x14ac:dyDescent="0.15">
      <c r="A4" s="1">
        <v>3</v>
      </c>
      <c r="B4" s="1">
        <v>5</v>
      </c>
      <c r="C4" s="1">
        <v>5.0999999999999997E-2</v>
      </c>
    </row>
    <row r="5" spans="1:13" x14ac:dyDescent="0.15">
      <c r="A5" s="1">
        <v>4</v>
      </c>
      <c r="B5" s="1">
        <v>20</v>
      </c>
      <c r="C5" s="1">
        <v>5.7000000000000002E-2</v>
      </c>
    </row>
    <row r="6" spans="1:13" x14ac:dyDescent="0.15">
      <c r="A6" s="1">
        <v>5</v>
      </c>
      <c r="B6" s="1">
        <v>100</v>
      </c>
      <c r="C6" s="1">
        <f>1-SUM(C2:C5)</f>
        <v>3.1999999999999806E-2</v>
      </c>
    </row>
  </sheetData>
  <phoneticPr fontId="9" type="noConversion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15" zoomScaleNormal="115" workbookViewId="0">
      <selection activeCell="H28" sqref="H28:H30"/>
    </sheetView>
  </sheetViews>
  <sheetFormatPr defaultColWidth="11" defaultRowHeight="13.5" x14ac:dyDescent="0.15"/>
  <cols>
    <col min="1" max="16384" width="11" style="1"/>
  </cols>
  <sheetData>
    <row r="1" spans="1:5" x14ac:dyDescent="0.15">
      <c r="A1" s="3" t="s">
        <v>27</v>
      </c>
      <c r="B1" s="3" t="s">
        <v>52</v>
      </c>
      <c r="C1" s="3" t="s">
        <v>47</v>
      </c>
      <c r="D1" s="3" t="s">
        <v>55</v>
      </c>
      <c r="E1" s="3" t="s">
        <v>56</v>
      </c>
    </row>
    <row r="2" spans="1:5" x14ac:dyDescent="0.15">
      <c r="A2" s="1">
        <v>1</v>
      </c>
      <c r="B2" s="1">
        <v>0</v>
      </c>
      <c r="C2" s="1">
        <v>1</v>
      </c>
      <c r="D2" s="1">
        <v>0</v>
      </c>
      <c r="E2" s="1">
        <v>0</v>
      </c>
    </row>
  </sheetData>
  <phoneticPr fontId="9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0" sqref="D30"/>
    </sheetView>
  </sheetViews>
  <sheetFormatPr defaultColWidth="11" defaultRowHeight="13.5" x14ac:dyDescent="0.15"/>
  <cols>
    <col min="1" max="2" width="11" style="1"/>
    <col min="3" max="3" width="12.625" style="1"/>
    <col min="4" max="4" width="14.375" style="1" customWidth="1"/>
    <col min="5" max="5" width="13.125" style="1" customWidth="1"/>
    <col min="6" max="16384" width="11" style="1"/>
  </cols>
  <sheetData>
    <row r="1" spans="1:5" s="8" customFormat="1" ht="21" customHeight="1" x14ac:dyDescent="0.15">
      <c r="A1" s="3" t="s">
        <v>27</v>
      </c>
      <c r="B1" s="3" t="s">
        <v>52</v>
      </c>
      <c r="C1" s="3" t="s">
        <v>47</v>
      </c>
      <c r="D1" s="9"/>
      <c r="E1" s="9"/>
    </row>
    <row r="2" spans="1:5" x14ac:dyDescent="0.15">
      <c r="A2" s="1">
        <v>1</v>
      </c>
      <c r="B2" s="1">
        <v>0.1</v>
      </c>
      <c r="C2" s="5">
        <v>0.11</v>
      </c>
      <c r="D2" s="10"/>
      <c r="E2" s="10"/>
    </row>
    <row r="3" spans="1:5" x14ac:dyDescent="0.15">
      <c r="A3" s="1">
        <v>2</v>
      </c>
      <c r="B3" s="1">
        <v>0.2</v>
      </c>
      <c r="C3" s="1">
        <f>C$2</f>
        <v>0.11</v>
      </c>
      <c r="D3" s="10"/>
      <c r="E3" s="10"/>
    </row>
    <row r="4" spans="1:5" x14ac:dyDescent="0.15">
      <c r="A4" s="1">
        <v>3</v>
      </c>
      <c r="B4" s="1">
        <v>0.3</v>
      </c>
      <c r="C4" s="1">
        <f>C$2</f>
        <v>0.11</v>
      </c>
      <c r="D4" s="10"/>
      <c r="E4" s="10"/>
    </row>
    <row r="5" spans="1:5" x14ac:dyDescent="0.15">
      <c r="A5" s="1">
        <v>4</v>
      </c>
      <c r="B5" s="1">
        <v>0.4</v>
      </c>
      <c r="C5" s="5">
        <v>0.1133</v>
      </c>
      <c r="D5" s="10"/>
      <c r="E5" s="10"/>
    </row>
    <row r="6" spans="1:5" x14ac:dyDescent="0.15">
      <c r="A6" s="1">
        <v>5</v>
      </c>
      <c r="B6" s="1">
        <v>0.5</v>
      </c>
      <c r="C6" s="6">
        <f>C$5</f>
        <v>0.1133</v>
      </c>
      <c r="D6" s="10"/>
      <c r="E6" s="10"/>
    </row>
    <row r="7" spans="1:5" x14ac:dyDescent="0.15">
      <c r="A7" s="1">
        <v>6</v>
      </c>
      <c r="B7" s="1">
        <v>0.6</v>
      </c>
      <c r="C7" s="6">
        <f>C$5</f>
        <v>0.1133</v>
      </c>
      <c r="D7" s="10"/>
      <c r="E7" s="10"/>
    </row>
    <row r="8" spans="1:5" x14ac:dyDescent="0.15">
      <c r="A8" s="1">
        <v>7</v>
      </c>
      <c r="B8" s="1">
        <v>0.7</v>
      </c>
      <c r="C8" s="5">
        <f>(1-SUM(C2:C7))/3</f>
        <v>0.11003333333333336</v>
      </c>
      <c r="D8" s="10"/>
      <c r="E8" s="10"/>
    </row>
    <row r="9" spans="1:5" x14ac:dyDescent="0.15">
      <c r="A9" s="1">
        <v>8</v>
      </c>
      <c r="B9" s="1">
        <v>0.8</v>
      </c>
      <c r="C9" s="1">
        <f>C$8</f>
        <v>0.11003333333333336</v>
      </c>
      <c r="D9" s="10"/>
      <c r="E9" s="10"/>
    </row>
    <row r="10" spans="1:5" x14ac:dyDescent="0.15">
      <c r="A10" s="1">
        <v>9</v>
      </c>
      <c r="B10" s="1">
        <v>0.9</v>
      </c>
      <c r="C10" s="1">
        <f>C$8</f>
        <v>0.11003333333333336</v>
      </c>
      <c r="D10" s="10"/>
      <c r="E10" s="10"/>
    </row>
    <row r="11" spans="1:5" x14ac:dyDescent="0.15">
      <c r="D11" s="10"/>
      <c r="E11" s="10"/>
    </row>
    <row r="12" spans="1:5" x14ac:dyDescent="0.15">
      <c r="D12" s="10"/>
      <c r="E12" s="10"/>
    </row>
  </sheetData>
  <phoneticPr fontId="9" type="noConversion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="130" zoomScaleNormal="130" workbookViewId="0">
      <selection activeCell="E2" sqref="E2"/>
    </sheetView>
  </sheetViews>
  <sheetFormatPr defaultColWidth="11" defaultRowHeight="13.5" x14ac:dyDescent="0.15"/>
  <sheetData>
    <row r="1" spans="1:7" x14ac:dyDescent="0.15">
      <c r="A1" s="7" t="s">
        <v>27</v>
      </c>
      <c r="B1" s="7" t="s">
        <v>52</v>
      </c>
      <c r="C1" s="7" t="s">
        <v>47</v>
      </c>
      <c r="D1" s="7" t="s">
        <v>55</v>
      </c>
      <c r="E1" s="7" t="s">
        <v>56</v>
      </c>
    </row>
    <row r="2" spans="1:7" x14ac:dyDescent="0.15">
      <c r="A2" s="1">
        <v>1</v>
      </c>
      <c r="B2" s="1">
        <v>1</v>
      </c>
      <c r="C2" s="5">
        <v>0.02</v>
      </c>
      <c r="D2" s="1">
        <f>B2*C2</f>
        <v>0.02</v>
      </c>
      <c r="E2" s="1">
        <f>SUM(D2:D49)</f>
        <v>4.9997119999999953</v>
      </c>
      <c r="F2" s="1"/>
      <c r="G2" s="1"/>
    </row>
    <row r="3" spans="1:7" x14ac:dyDescent="0.15">
      <c r="A3" s="1">
        <v>2</v>
      </c>
      <c r="B3" s="1">
        <v>1.1000000000000001</v>
      </c>
      <c r="C3" s="1">
        <f>$C$2</f>
        <v>0.02</v>
      </c>
      <c r="D3" s="1">
        <f t="shared" ref="D3:D13" si="0">B3*C3</f>
        <v>2.2000000000000002E-2</v>
      </c>
      <c r="E3" s="1"/>
      <c r="F3" s="1"/>
      <c r="G3" s="1"/>
    </row>
    <row r="4" spans="1:7" x14ac:dyDescent="0.15">
      <c r="A4" s="1">
        <v>3</v>
      </c>
      <c r="B4" s="1">
        <v>1.2</v>
      </c>
      <c r="C4" s="1">
        <f t="shared" ref="C4:C19" si="1">$C$2</f>
        <v>0.02</v>
      </c>
      <c r="D4" s="1">
        <f t="shared" si="0"/>
        <v>2.4E-2</v>
      </c>
      <c r="E4" s="1"/>
      <c r="F4" s="1"/>
      <c r="G4" s="1"/>
    </row>
    <row r="5" spans="1:7" x14ac:dyDescent="0.15">
      <c r="A5" s="1">
        <v>4</v>
      </c>
      <c r="B5" s="1">
        <v>1.3</v>
      </c>
      <c r="C5" s="1">
        <f t="shared" si="1"/>
        <v>0.02</v>
      </c>
      <c r="D5" s="1">
        <f t="shared" si="0"/>
        <v>2.6000000000000002E-2</v>
      </c>
      <c r="E5" s="1"/>
      <c r="F5" s="1"/>
      <c r="G5" s="1"/>
    </row>
    <row r="6" spans="1:7" x14ac:dyDescent="0.15">
      <c r="A6" s="1">
        <v>5</v>
      </c>
      <c r="B6" s="1">
        <v>1.4</v>
      </c>
      <c r="C6" s="1">
        <f t="shared" si="1"/>
        <v>0.02</v>
      </c>
      <c r="D6" s="1">
        <f t="shared" si="0"/>
        <v>2.7999999999999997E-2</v>
      </c>
      <c r="E6" s="1"/>
      <c r="F6" s="1"/>
      <c r="G6" s="1"/>
    </row>
    <row r="7" spans="1:7" x14ac:dyDescent="0.15">
      <c r="A7" s="1">
        <v>6</v>
      </c>
      <c r="B7" s="1">
        <v>1.5</v>
      </c>
      <c r="C7" s="1">
        <f t="shared" si="1"/>
        <v>0.02</v>
      </c>
      <c r="D7" s="1">
        <f t="shared" si="0"/>
        <v>0.03</v>
      </c>
      <c r="E7" s="1"/>
      <c r="F7" s="1"/>
      <c r="G7" s="1"/>
    </row>
    <row r="8" spans="1:7" x14ac:dyDescent="0.15">
      <c r="A8" s="1">
        <v>7</v>
      </c>
      <c r="B8" s="1">
        <v>1.6</v>
      </c>
      <c r="C8" s="1">
        <f t="shared" si="1"/>
        <v>0.02</v>
      </c>
      <c r="D8" s="1">
        <f t="shared" si="0"/>
        <v>3.2000000000000001E-2</v>
      </c>
      <c r="E8" s="1"/>
      <c r="F8" s="1"/>
      <c r="G8" s="1"/>
    </row>
    <row r="9" spans="1:7" x14ac:dyDescent="0.15">
      <c r="A9" s="1">
        <v>8</v>
      </c>
      <c r="B9" s="1">
        <v>1.7</v>
      </c>
      <c r="C9" s="1">
        <f t="shared" si="1"/>
        <v>0.02</v>
      </c>
      <c r="D9" s="1">
        <f t="shared" si="0"/>
        <v>3.4000000000000002E-2</v>
      </c>
      <c r="E9" s="1"/>
      <c r="F9" s="1"/>
      <c r="G9" s="1"/>
    </row>
    <row r="10" spans="1:7" x14ac:dyDescent="0.15">
      <c r="A10" s="1">
        <v>9</v>
      </c>
      <c r="B10" s="1">
        <v>1.8</v>
      </c>
      <c r="C10" s="1">
        <f t="shared" si="1"/>
        <v>0.02</v>
      </c>
      <c r="D10" s="1">
        <f t="shared" si="0"/>
        <v>3.6000000000000004E-2</v>
      </c>
      <c r="E10" s="1"/>
      <c r="F10" s="1"/>
      <c r="G10" s="1"/>
    </row>
    <row r="11" spans="1:7" x14ac:dyDescent="0.15">
      <c r="A11" s="1">
        <v>10</v>
      </c>
      <c r="B11" s="1">
        <v>1.9</v>
      </c>
      <c r="C11" s="1">
        <f t="shared" si="1"/>
        <v>0.02</v>
      </c>
      <c r="D11" s="1">
        <f t="shared" si="0"/>
        <v>3.7999999999999999E-2</v>
      </c>
      <c r="E11" s="1"/>
      <c r="F11" s="1"/>
      <c r="G11" s="1"/>
    </row>
    <row r="12" spans="1:7" x14ac:dyDescent="0.15">
      <c r="A12" s="1">
        <v>11</v>
      </c>
      <c r="B12" s="1">
        <v>2</v>
      </c>
      <c r="C12" s="1">
        <f t="shared" si="1"/>
        <v>0.02</v>
      </c>
      <c r="D12" s="1">
        <f t="shared" si="0"/>
        <v>0.04</v>
      </c>
      <c r="E12" s="1"/>
      <c r="F12" s="1"/>
      <c r="G12" s="1"/>
    </row>
    <row r="13" spans="1:7" x14ac:dyDescent="0.15">
      <c r="A13" s="1">
        <v>12</v>
      </c>
      <c r="B13" s="1">
        <v>2.1</v>
      </c>
      <c r="C13" s="1">
        <f t="shared" si="1"/>
        <v>0.02</v>
      </c>
      <c r="D13" s="1">
        <f t="shared" si="0"/>
        <v>4.2000000000000003E-2</v>
      </c>
      <c r="E13" s="1"/>
      <c r="F13" s="1"/>
      <c r="G13" s="1"/>
    </row>
    <row r="14" spans="1:7" x14ac:dyDescent="0.15">
      <c r="A14" s="1">
        <v>13</v>
      </c>
      <c r="B14" s="1">
        <v>2.2999999999999998</v>
      </c>
      <c r="C14" s="1">
        <f t="shared" si="1"/>
        <v>0.02</v>
      </c>
      <c r="D14" s="1">
        <f t="shared" ref="D14:D49" si="2">B14*C14</f>
        <v>4.5999999999999999E-2</v>
      </c>
      <c r="E14" s="1"/>
      <c r="F14" s="1"/>
      <c r="G14" s="1"/>
    </row>
    <row r="15" spans="1:7" x14ac:dyDescent="0.15">
      <c r="A15" s="1">
        <v>14</v>
      </c>
      <c r="B15" s="1">
        <v>2.4</v>
      </c>
      <c r="C15" s="1">
        <f t="shared" si="1"/>
        <v>0.02</v>
      </c>
      <c r="D15" s="1">
        <f t="shared" si="2"/>
        <v>4.8000000000000001E-2</v>
      </c>
      <c r="E15" s="1"/>
      <c r="F15" s="1"/>
      <c r="G15" s="1"/>
    </row>
    <row r="16" spans="1:7" x14ac:dyDescent="0.15">
      <c r="A16" s="1">
        <v>15</v>
      </c>
      <c r="B16" s="1">
        <v>2.5</v>
      </c>
      <c r="C16" s="1">
        <f t="shared" si="1"/>
        <v>0.02</v>
      </c>
      <c r="D16" s="1">
        <f t="shared" si="2"/>
        <v>0.05</v>
      </c>
      <c r="E16" s="1"/>
      <c r="F16" s="1"/>
      <c r="G16" s="1"/>
    </row>
    <row r="17" spans="1:7" x14ac:dyDescent="0.15">
      <c r="A17" s="1">
        <v>16</v>
      </c>
      <c r="B17" s="1">
        <v>2.6</v>
      </c>
      <c r="C17" s="1">
        <f t="shared" si="1"/>
        <v>0.02</v>
      </c>
      <c r="D17" s="1">
        <f t="shared" si="2"/>
        <v>5.2000000000000005E-2</v>
      </c>
      <c r="E17" s="1"/>
      <c r="F17" s="1"/>
      <c r="G17" s="1"/>
    </row>
    <row r="18" spans="1:7" x14ac:dyDescent="0.15">
      <c r="A18" s="1">
        <v>17</v>
      </c>
      <c r="B18" s="1">
        <v>2.8</v>
      </c>
      <c r="C18" s="1">
        <f t="shared" si="1"/>
        <v>0.02</v>
      </c>
      <c r="D18" s="1">
        <f t="shared" si="2"/>
        <v>5.5999999999999994E-2</v>
      </c>
      <c r="E18" s="1"/>
      <c r="F18" s="1"/>
      <c r="G18" s="1"/>
    </row>
    <row r="19" spans="1:7" x14ac:dyDescent="0.15">
      <c r="A19" s="1">
        <v>18</v>
      </c>
      <c r="B19" s="1">
        <v>3</v>
      </c>
      <c r="C19" s="1">
        <f t="shared" si="1"/>
        <v>0.02</v>
      </c>
      <c r="D19" s="1">
        <f t="shared" si="2"/>
        <v>0.06</v>
      </c>
      <c r="E19" s="1"/>
      <c r="F19" s="1"/>
      <c r="G19" s="1"/>
    </row>
    <row r="20" spans="1:7" x14ac:dyDescent="0.15">
      <c r="A20" s="1">
        <v>19</v>
      </c>
      <c r="B20" s="1">
        <v>3.2</v>
      </c>
      <c r="C20" s="5">
        <v>1.856E-2</v>
      </c>
      <c r="D20" s="1">
        <f t="shared" si="2"/>
        <v>5.9392E-2</v>
      </c>
      <c r="E20" s="1"/>
      <c r="F20" s="1"/>
      <c r="G20" s="1"/>
    </row>
    <row r="21" spans="1:7" x14ac:dyDescent="0.15">
      <c r="A21" s="1">
        <v>20</v>
      </c>
      <c r="B21" s="1">
        <v>3.4</v>
      </c>
      <c r="C21" s="1">
        <f t="shared" ref="C21:C37" si="3">$C$20</f>
        <v>1.856E-2</v>
      </c>
      <c r="D21" s="1">
        <f t="shared" si="2"/>
        <v>6.3103999999999993E-2</v>
      </c>
      <c r="E21" s="1"/>
      <c r="F21" s="1"/>
      <c r="G21" s="1"/>
    </row>
    <row r="22" spans="1:7" x14ac:dyDescent="0.15">
      <c r="A22" s="1">
        <v>21</v>
      </c>
      <c r="B22" s="1">
        <v>3.6</v>
      </c>
      <c r="C22" s="1">
        <f t="shared" si="3"/>
        <v>1.856E-2</v>
      </c>
      <c r="D22" s="1">
        <f t="shared" si="2"/>
        <v>6.6816E-2</v>
      </c>
      <c r="E22" s="1"/>
      <c r="F22" s="1"/>
      <c r="G22" s="1"/>
    </row>
    <row r="23" spans="1:7" x14ac:dyDescent="0.15">
      <c r="A23" s="1">
        <v>22</v>
      </c>
      <c r="B23" s="1">
        <v>3.8</v>
      </c>
      <c r="C23" s="1">
        <f t="shared" si="3"/>
        <v>1.856E-2</v>
      </c>
      <c r="D23" s="1">
        <f t="shared" si="2"/>
        <v>7.0527999999999993E-2</v>
      </c>
      <c r="E23" s="1"/>
    </row>
    <row r="24" spans="1:7" x14ac:dyDescent="0.15">
      <c r="A24" s="1">
        <v>23</v>
      </c>
      <c r="B24" s="1">
        <v>4</v>
      </c>
      <c r="C24" s="1">
        <f t="shared" si="3"/>
        <v>1.856E-2</v>
      </c>
      <c r="D24" s="1">
        <f t="shared" si="2"/>
        <v>7.424E-2</v>
      </c>
      <c r="E24" s="1"/>
    </row>
    <row r="25" spans="1:7" x14ac:dyDescent="0.15">
      <c r="A25" s="1">
        <v>24</v>
      </c>
      <c r="B25" s="1">
        <v>4.3</v>
      </c>
      <c r="C25" s="1">
        <f t="shared" si="3"/>
        <v>1.856E-2</v>
      </c>
      <c r="D25" s="1">
        <f t="shared" si="2"/>
        <v>7.9808000000000004E-2</v>
      </c>
      <c r="E25" s="1"/>
    </row>
    <row r="26" spans="1:7" x14ac:dyDescent="0.15">
      <c r="A26" s="1">
        <v>25</v>
      </c>
      <c r="B26" s="1">
        <v>4.5999999999999996</v>
      </c>
      <c r="C26" s="1">
        <f t="shared" si="3"/>
        <v>1.856E-2</v>
      </c>
      <c r="D26" s="1">
        <f t="shared" si="2"/>
        <v>8.5375999999999994E-2</v>
      </c>
      <c r="E26" s="1"/>
    </row>
    <row r="27" spans="1:7" x14ac:dyDescent="0.15">
      <c r="A27" s="1">
        <v>26</v>
      </c>
      <c r="B27" s="1">
        <v>4.9000000000000004</v>
      </c>
      <c r="C27" s="1">
        <f t="shared" si="3"/>
        <v>1.856E-2</v>
      </c>
      <c r="D27" s="1">
        <f t="shared" si="2"/>
        <v>9.0944000000000011E-2</v>
      </c>
      <c r="E27" s="1"/>
    </row>
    <row r="28" spans="1:7" x14ac:dyDescent="0.15">
      <c r="A28" s="1">
        <v>27</v>
      </c>
      <c r="B28" s="1">
        <v>5</v>
      </c>
      <c r="C28" s="1">
        <f t="shared" si="3"/>
        <v>1.856E-2</v>
      </c>
      <c r="D28" s="1">
        <f t="shared" si="2"/>
        <v>9.2799999999999994E-2</v>
      </c>
      <c r="E28" s="1"/>
    </row>
    <row r="29" spans="1:7" x14ac:dyDescent="0.15">
      <c r="A29" s="1">
        <v>28</v>
      </c>
      <c r="B29" s="1">
        <v>5.2</v>
      </c>
      <c r="C29" s="1">
        <f t="shared" si="3"/>
        <v>1.856E-2</v>
      </c>
      <c r="D29" s="1">
        <f t="shared" si="2"/>
        <v>9.6512000000000001E-2</v>
      </c>
      <c r="E29" s="1"/>
    </row>
    <row r="30" spans="1:7" x14ac:dyDescent="0.15">
      <c r="A30" s="1">
        <v>29</v>
      </c>
      <c r="B30" s="1">
        <v>5.4</v>
      </c>
      <c r="C30" s="1">
        <f t="shared" si="3"/>
        <v>1.856E-2</v>
      </c>
      <c r="D30" s="1">
        <f t="shared" si="2"/>
        <v>0.10022400000000001</v>
      </c>
      <c r="E30" s="1"/>
    </row>
    <row r="31" spans="1:7" x14ac:dyDescent="0.15">
      <c r="A31" s="1">
        <v>30</v>
      </c>
      <c r="B31" s="1">
        <v>5.6</v>
      </c>
      <c r="C31" s="1">
        <f t="shared" si="3"/>
        <v>1.856E-2</v>
      </c>
      <c r="D31" s="1">
        <f t="shared" si="2"/>
        <v>0.103936</v>
      </c>
      <c r="E31" s="1"/>
    </row>
    <row r="32" spans="1:7" x14ac:dyDescent="0.15">
      <c r="A32" s="1">
        <v>31</v>
      </c>
      <c r="B32" s="1">
        <v>5.8</v>
      </c>
      <c r="C32" s="1">
        <f t="shared" si="3"/>
        <v>1.856E-2</v>
      </c>
      <c r="D32" s="1">
        <f t="shared" si="2"/>
        <v>0.10764799999999999</v>
      </c>
      <c r="E32" s="1"/>
    </row>
    <row r="33" spans="1:5" x14ac:dyDescent="0.15">
      <c r="A33" s="1">
        <v>32</v>
      </c>
      <c r="B33" s="1">
        <v>6</v>
      </c>
      <c r="C33" s="1">
        <f t="shared" si="3"/>
        <v>1.856E-2</v>
      </c>
      <c r="D33" s="1">
        <f t="shared" si="2"/>
        <v>0.11136</v>
      </c>
      <c r="E33" s="1"/>
    </row>
    <row r="34" spans="1:5" x14ac:dyDescent="0.15">
      <c r="A34" s="1">
        <v>33</v>
      </c>
      <c r="B34" s="1">
        <v>6.3</v>
      </c>
      <c r="C34" s="1">
        <f t="shared" si="3"/>
        <v>1.856E-2</v>
      </c>
      <c r="D34" s="1">
        <f t="shared" si="2"/>
        <v>0.116928</v>
      </c>
      <c r="E34" s="1"/>
    </row>
    <row r="35" spans="1:5" x14ac:dyDescent="0.15">
      <c r="A35" s="1">
        <v>34</v>
      </c>
      <c r="B35" s="1">
        <v>6.6</v>
      </c>
      <c r="C35" s="1">
        <f t="shared" si="3"/>
        <v>1.856E-2</v>
      </c>
      <c r="D35" s="1">
        <f t="shared" si="2"/>
        <v>0.12249599999999999</v>
      </c>
      <c r="E35" s="1"/>
    </row>
    <row r="36" spans="1:5" x14ac:dyDescent="0.15">
      <c r="A36" s="1">
        <v>35</v>
      </c>
      <c r="B36" s="1">
        <v>6.9</v>
      </c>
      <c r="C36" s="1">
        <f t="shared" si="3"/>
        <v>1.856E-2</v>
      </c>
      <c r="D36" s="1">
        <f t="shared" si="2"/>
        <v>0.12806400000000001</v>
      </c>
      <c r="E36" s="1"/>
    </row>
    <row r="37" spans="1:5" x14ac:dyDescent="0.15">
      <c r="A37" s="1">
        <v>36</v>
      </c>
      <c r="B37" s="1">
        <v>7</v>
      </c>
      <c r="C37" s="1">
        <f t="shared" si="3"/>
        <v>1.856E-2</v>
      </c>
      <c r="D37" s="1">
        <f t="shared" si="2"/>
        <v>0.12992000000000001</v>
      </c>
      <c r="E37" s="1"/>
    </row>
    <row r="38" spans="1:5" x14ac:dyDescent="0.15">
      <c r="A38" s="1">
        <v>37</v>
      </c>
      <c r="B38" s="1">
        <v>7.3</v>
      </c>
      <c r="C38" s="5">
        <f>(1-SUM(C2:C37))/12</f>
        <v>2.5493333333333302E-2</v>
      </c>
      <c r="D38" s="1">
        <f t="shared" si="2"/>
        <v>0.18610133333333309</v>
      </c>
      <c r="E38" s="1"/>
    </row>
    <row r="39" spans="1:5" x14ac:dyDescent="0.15">
      <c r="A39" s="1">
        <v>38</v>
      </c>
      <c r="B39" s="1">
        <v>7.6</v>
      </c>
      <c r="C39" s="1">
        <f t="shared" ref="C39:C49" si="4">C$38</f>
        <v>2.5493333333333302E-2</v>
      </c>
      <c r="D39" s="1">
        <f t="shared" si="2"/>
        <v>0.19374933333333308</v>
      </c>
      <c r="E39" s="1"/>
    </row>
    <row r="40" spans="1:5" x14ac:dyDescent="0.15">
      <c r="A40" s="1">
        <v>39</v>
      </c>
      <c r="B40" s="1">
        <v>7.9</v>
      </c>
      <c r="C40" s="1">
        <f t="shared" si="4"/>
        <v>2.5493333333333302E-2</v>
      </c>
      <c r="D40" s="1">
        <f t="shared" si="2"/>
        <v>0.2013973333333331</v>
      </c>
      <c r="E40" s="1"/>
    </row>
    <row r="41" spans="1:5" x14ac:dyDescent="0.15">
      <c r="A41" s="1">
        <v>40</v>
      </c>
      <c r="B41" s="1">
        <v>8</v>
      </c>
      <c r="C41" s="1">
        <f t="shared" si="4"/>
        <v>2.5493333333333302E-2</v>
      </c>
      <c r="D41" s="1">
        <f t="shared" si="2"/>
        <v>0.20394666666666642</v>
      </c>
      <c r="E41" s="1"/>
    </row>
    <row r="42" spans="1:5" x14ac:dyDescent="0.15">
      <c r="A42" s="1">
        <v>41</v>
      </c>
      <c r="B42" s="1">
        <v>8.1999999999999993</v>
      </c>
      <c r="C42" s="1">
        <f t="shared" si="4"/>
        <v>2.5493333333333302E-2</v>
      </c>
      <c r="D42" s="1">
        <f t="shared" si="2"/>
        <v>0.20904533333333306</v>
      </c>
      <c r="E42" s="1"/>
    </row>
    <row r="43" spans="1:5" x14ac:dyDescent="0.15">
      <c r="A43" s="1">
        <v>42</v>
      </c>
      <c r="B43" s="1">
        <v>8.4</v>
      </c>
      <c r="C43" s="1">
        <f t="shared" si="4"/>
        <v>2.5493333333333302E-2</v>
      </c>
      <c r="D43" s="1">
        <f t="shared" si="2"/>
        <v>0.21414399999999975</v>
      </c>
      <c r="E43" s="1"/>
    </row>
    <row r="44" spans="1:5" x14ac:dyDescent="0.15">
      <c r="A44" s="1">
        <v>43</v>
      </c>
      <c r="B44" s="1">
        <v>8.6</v>
      </c>
      <c r="C44" s="1">
        <f t="shared" si="4"/>
        <v>2.5493333333333302E-2</v>
      </c>
      <c r="D44" s="1">
        <f t="shared" si="2"/>
        <v>0.21924266666666639</v>
      </c>
      <c r="E44" s="1"/>
    </row>
    <row r="45" spans="1:5" x14ac:dyDescent="0.15">
      <c r="A45" s="1">
        <v>44</v>
      </c>
      <c r="B45" s="1">
        <v>8.8000000000000007</v>
      </c>
      <c r="C45" s="1">
        <f t="shared" si="4"/>
        <v>2.5493333333333302E-2</v>
      </c>
      <c r="D45" s="1">
        <f t="shared" si="2"/>
        <v>0.22434133333333309</v>
      </c>
      <c r="E45" s="1"/>
    </row>
    <row r="46" spans="1:5" x14ac:dyDescent="0.15">
      <c r="A46" s="1">
        <v>45</v>
      </c>
      <c r="B46" s="1">
        <v>9</v>
      </c>
      <c r="C46" s="1">
        <f t="shared" si="4"/>
        <v>2.5493333333333302E-2</v>
      </c>
      <c r="D46" s="1">
        <f t="shared" si="2"/>
        <v>0.22943999999999973</v>
      </c>
      <c r="E46" s="1"/>
    </row>
    <row r="47" spans="1:5" x14ac:dyDescent="0.15">
      <c r="A47" s="1">
        <v>46</v>
      </c>
      <c r="B47" s="1">
        <v>9.3000000000000007</v>
      </c>
      <c r="C47" s="1">
        <f t="shared" si="4"/>
        <v>2.5493333333333302E-2</v>
      </c>
      <c r="D47" s="1">
        <f t="shared" si="2"/>
        <v>0.23708799999999972</v>
      </c>
      <c r="E47" s="1"/>
    </row>
    <row r="48" spans="1:5" x14ac:dyDescent="0.15">
      <c r="A48" s="1">
        <v>47</v>
      </c>
      <c r="B48" s="1">
        <v>9.6</v>
      </c>
      <c r="C48" s="1">
        <f t="shared" si="4"/>
        <v>2.5493333333333302E-2</v>
      </c>
      <c r="D48" s="1">
        <f t="shared" si="2"/>
        <v>0.24473599999999968</v>
      </c>
      <c r="E48" s="1"/>
    </row>
    <row r="49" spans="1:5" x14ac:dyDescent="0.15">
      <c r="A49" s="1">
        <v>48</v>
      </c>
      <c r="B49" s="1">
        <v>9.9</v>
      </c>
      <c r="C49" s="1">
        <f t="shared" si="4"/>
        <v>2.5493333333333302E-2</v>
      </c>
      <c r="D49" s="1">
        <f t="shared" si="2"/>
        <v>0.25238399999999972</v>
      </c>
      <c r="E49" s="1"/>
    </row>
    <row r="50" spans="1:5" x14ac:dyDescent="0.15">
      <c r="E50" s="1"/>
    </row>
    <row r="51" spans="1:5" x14ac:dyDescent="0.15">
      <c r="E51" s="1"/>
    </row>
    <row r="52" spans="1:5" x14ac:dyDescent="0.15">
      <c r="E52" s="1"/>
    </row>
  </sheetData>
  <phoneticPr fontId="9" type="noConversion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K35" sqref="K35"/>
    </sheetView>
  </sheetViews>
  <sheetFormatPr defaultColWidth="11" defaultRowHeight="13.5" x14ac:dyDescent="0.15"/>
  <cols>
    <col min="1" max="4" width="11" style="1"/>
    <col min="5" max="5" width="12.625" style="1"/>
    <col min="6" max="7" width="11" style="1"/>
    <col min="8" max="8" width="14.125" style="1" customWidth="1"/>
    <col min="9" max="16384" width="11" style="1"/>
  </cols>
  <sheetData>
    <row r="1" spans="1:8" x14ac:dyDescent="0.15">
      <c r="A1" s="3" t="s">
        <v>27</v>
      </c>
      <c r="B1" s="3" t="s">
        <v>52</v>
      </c>
      <c r="C1" s="3" t="s">
        <v>47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</row>
    <row r="2" spans="1:8" x14ac:dyDescent="0.15">
      <c r="A2" s="1">
        <v>1</v>
      </c>
      <c r="B2" s="5">
        <v>10</v>
      </c>
      <c r="C2" s="5">
        <f>F2</f>
        <v>0.09</v>
      </c>
      <c r="D2" s="1">
        <f>B2*C2</f>
        <v>0.89999999999999991</v>
      </c>
      <c r="E2" s="1">
        <f>SUM(D2:D29)</f>
        <v>20.000450909090898</v>
      </c>
      <c r="F2" s="5">
        <v>0.09</v>
      </c>
      <c r="G2" s="1">
        <f>SUM(C2:C7)</f>
        <v>0.53999999999999992</v>
      </c>
      <c r="H2" s="1">
        <f>SUM(D2:D7)</f>
        <v>6.7499999999999991</v>
      </c>
    </row>
    <row r="3" spans="1:8" x14ac:dyDescent="0.15">
      <c r="A3" s="1">
        <v>2</v>
      </c>
      <c r="B3" s="1">
        <v>11</v>
      </c>
      <c r="C3" s="1">
        <f>C$2</f>
        <v>0.09</v>
      </c>
      <c r="D3" s="1">
        <f t="shared" ref="D3:D29" si="0">B3*C3</f>
        <v>0.99</v>
      </c>
      <c r="F3" s="5">
        <v>2.734E-2</v>
      </c>
      <c r="G3" s="1">
        <f>SUM(C8:C18)</f>
        <v>0.30073999999999995</v>
      </c>
      <c r="H3" s="1">
        <f>SUM(D8:D18)</f>
        <v>6.8076600000000003</v>
      </c>
    </row>
    <row r="4" spans="1:8" x14ac:dyDescent="0.15">
      <c r="A4" s="1">
        <v>3</v>
      </c>
      <c r="B4" s="1">
        <v>12</v>
      </c>
      <c r="C4" s="1">
        <f t="shared" ref="C4:C7" si="1">C$2</f>
        <v>0.09</v>
      </c>
      <c r="D4" s="1">
        <f t="shared" si="0"/>
        <v>1.08</v>
      </c>
      <c r="F4" s="5">
        <f>(1-SUM(C2:C18))/11</f>
        <v>1.4478181818181795E-2</v>
      </c>
      <c r="G4" s="1">
        <f>SUM(C19:C29)</f>
        <v>0.15925999999999976</v>
      </c>
      <c r="H4" s="1">
        <f>SUM(D19:D29)</f>
        <v>6.4427909090908981</v>
      </c>
    </row>
    <row r="5" spans="1:8" x14ac:dyDescent="0.15">
      <c r="A5" s="1">
        <v>4</v>
      </c>
      <c r="B5" s="1">
        <v>13</v>
      </c>
      <c r="C5" s="1">
        <f t="shared" si="1"/>
        <v>0.09</v>
      </c>
      <c r="D5" s="1">
        <f t="shared" si="0"/>
        <v>1.17</v>
      </c>
      <c r="F5" s="5"/>
    </row>
    <row r="6" spans="1:8" x14ac:dyDescent="0.15">
      <c r="A6" s="1">
        <v>5</v>
      </c>
      <c r="B6" s="1">
        <v>14</v>
      </c>
      <c r="C6" s="1">
        <f t="shared" si="1"/>
        <v>0.09</v>
      </c>
      <c r="D6" s="1">
        <f t="shared" si="0"/>
        <v>1.26</v>
      </c>
      <c r="F6" s="5"/>
    </row>
    <row r="7" spans="1:8" x14ac:dyDescent="0.15">
      <c r="A7" s="1">
        <v>6</v>
      </c>
      <c r="B7" s="1">
        <v>15</v>
      </c>
      <c r="C7" s="1">
        <f t="shared" si="1"/>
        <v>0.09</v>
      </c>
      <c r="D7" s="1">
        <f t="shared" si="0"/>
        <v>1.3499999999999999</v>
      </c>
      <c r="F7" s="5"/>
    </row>
    <row r="8" spans="1:8" x14ac:dyDescent="0.15">
      <c r="A8" s="1">
        <v>7</v>
      </c>
      <c r="B8" s="5">
        <v>16</v>
      </c>
      <c r="C8" s="5">
        <f>F3</f>
        <v>2.734E-2</v>
      </c>
      <c r="D8" s="1">
        <f t="shared" si="0"/>
        <v>0.43744</v>
      </c>
      <c r="H8" s="4"/>
    </row>
    <row r="9" spans="1:8" x14ac:dyDescent="0.15">
      <c r="A9" s="1">
        <v>8</v>
      </c>
      <c r="B9" s="1">
        <v>17</v>
      </c>
      <c r="C9" s="1">
        <f>C$8</f>
        <v>2.734E-2</v>
      </c>
      <c r="D9" s="1">
        <f t="shared" si="0"/>
        <v>0.46477999999999997</v>
      </c>
      <c r="H9" s="4"/>
    </row>
    <row r="10" spans="1:8" x14ac:dyDescent="0.15">
      <c r="A10" s="1">
        <v>9</v>
      </c>
      <c r="B10" s="1">
        <v>18</v>
      </c>
      <c r="C10" s="1">
        <f t="shared" ref="C10:C18" si="2">C$8</f>
        <v>2.734E-2</v>
      </c>
      <c r="D10" s="1">
        <f t="shared" si="0"/>
        <v>0.49212</v>
      </c>
      <c r="H10" s="4"/>
    </row>
    <row r="11" spans="1:8" x14ac:dyDescent="0.15">
      <c r="A11" s="1">
        <v>10</v>
      </c>
      <c r="B11" s="1">
        <v>20</v>
      </c>
      <c r="C11" s="1">
        <f t="shared" si="2"/>
        <v>2.734E-2</v>
      </c>
      <c r="D11" s="1">
        <f t="shared" si="0"/>
        <v>0.54679999999999995</v>
      </c>
      <c r="H11" s="4"/>
    </row>
    <row r="12" spans="1:8" x14ac:dyDescent="0.15">
      <c r="A12" s="1">
        <v>11</v>
      </c>
      <c r="B12" s="1">
        <v>21</v>
      </c>
      <c r="C12" s="1">
        <f t="shared" si="2"/>
        <v>2.734E-2</v>
      </c>
      <c r="D12" s="1">
        <f t="shared" si="0"/>
        <v>0.57413999999999998</v>
      </c>
      <c r="H12" s="4"/>
    </row>
    <row r="13" spans="1:8" x14ac:dyDescent="0.15">
      <c r="A13" s="1">
        <v>12</v>
      </c>
      <c r="B13" s="1">
        <v>23</v>
      </c>
      <c r="C13" s="1">
        <f t="shared" si="2"/>
        <v>2.734E-2</v>
      </c>
      <c r="D13" s="1">
        <f t="shared" si="0"/>
        <v>0.62882000000000005</v>
      </c>
    </row>
    <row r="14" spans="1:8" x14ac:dyDescent="0.15">
      <c r="A14" s="1">
        <v>13</v>
      </c>
      <c r="B14" s="1">
        <v>24</v>
      </c>
      <c r="C14" s="1">
        <f t="shared" si="2"/>
        <v>2.734E-2</v>
      </c>
      <c r="D14" s="1">
        <f t="shared" si="0"/>
        <v>0.65615999999999997</v>
      </c>
    </row>
    <row r="15" spans="1:8" x14ac:dyDescent="0.15">
      <c r="A15" s="1">
        <v>14</v>
      </c>
      <c r="B15" s="1">
        <v>25</v>
      </c>
      <c r="C15" s="1">
        <f t="shared" si="2"/>
        <v>2.734E-2</v>
      </c>
      <c r="D15" s="1">
        <f t="shared" si="0"/>
        <v>0.6835</v>
      </c>
    </row>
    <row r="16" spans="1:8" x14ac:dyDescent="0.15">
      <c r="A16" s="1">
        <v>15</v>
      </c>
      <c r="B16" s="1">
        <v>27</v>
      </c>
      <c r="C16" s="1">
        <f t="shared" si="2"/>
        <v>2.734E-2</v>
      </c>
      <c r="D16" s="1">
        <f t="shared" si="0"/>
        <v>0.73817999999999995</v>
      </c>
    </row>
    <row r="17" spans="1:4" x14ac:dyDescent="0.15">
      <c r="A17" s="1">
        <v>16</v>
      </c>
      <c r="B17" s="1">
        <v>28</v>
      </c>
      <c r="C17" s="1">
        <f t="shared" si="2"/>
        <v>2.734E-2</v>
      </c>
      <c r="D17" s="1">
        <f t="shared" si="0"/>
        <v>0.76551999999999998</v>
      </c>
    </row>
    <row r="18" spans="1:4" x14ac:dyDescent="0.15">
      <c r="A18" s="1">
        <v>17</v>
      </c>
      <c r="B18" s="1">
        <v>30</v>
      </c>
      <c r="C18" s="1">
        <f t="shared" si="2"/>
        <v>2.734E-2</v>
      </c>
      <c r="D18" s="1">
        <f t="shared" si="0"/>
        <v>0.82020000000000004</v>
      </c>
    </row>
    <row r="19" spans="1:4" x14ac:dyDescent="0.15">
      <c r="A19" s="1">
        <v>18</v>
      </c>
      <c r="B19" s="5">
        <v>31</v>
      </c>
      <c r="C19" s="5">
        <f>F4</f>
        <v>1.4478181818181795E-2</v>
      </c>
      <c r="D19" s="1">
        <f t="shared" si="0"/>
        <v>0.44882363636363565</v>
      </c>
    </row>
    <row r="20" spans="1:4" x14ac:dyDescent="0.15">
      <c r="A20" s="1">
        <v>19</v>
      </c>
      <c r="B20" s="1">
        <v>33</v>
      </c>
      <c r="C20" s="1">
        <f>C$19</f>
        <v>1.4478181818181795E-2</v>
      </c>
      <c r="D20" s="1">
        <f t="shared" si="0"/>
        <v>0.47777999999999921</v>
      </c>
    </row>
    <row r="21" spans="1:4" x14ac:dyDescent="0.15">
      <c r="A21" s="1">
        <v>20</v>
      </c>
      <c r="B21" s="6">
        <v>35</v>
      </c>
      <c r="C21" s="1">
        <f t="shared" ref="C21:C29" si="3">C$19</f>
        <v>1.4478181818181795E-2</v>
      </c>
      <c r="D21" s="1">
        <f t="shared" si="0"/>
        <v>0.50673636363636276</v>
      </c>
    </row>
    <row r="22" spans="1:4" x14ac:dyDescent="0.15">
      <c r="A22" s="1">
        <v>21</v>
      </c>
      <c r="B22" s="1">
        <v>37</v>
      </c>
      <c r="C22" s="1">
        <f t="shared" si="3"/>
        <v>1.4478181818181795E-2</v>
      </c>
      <c r="D22" s="1">
        <f t="shared" si="0"/>
        <v>0.53569272727272643</v>
      </c>
    </row>
    <row r="23" spans="1:4" x14ac:dyDescent="0.15">
      <c r="A23" s="1">
        <v>22</v>
      </c>
      <c r="B23" s="1">
        <v>38</v>
      </c>
      <c r="C23" s="1">
        <f t="shared" si="3"/>
        <v>1.4478181818181795E-2</v>
      </c>
      <c r="D23" s="1">
        <f t="shared" si="0"/>
        <v>0.55017090909090816</v>
      </c>
    </row>
    <row r="24" spans="1:4" x14ac:dyDescent="0.15">
      <c r="A24" s="1">
        <v>23</v>
      </c>
      <c r="B24" s="1">
        <v>40</v>
      </c>
      <c r="C24" s="1">
        <f t="shared" si="3"/>
        <v>1.4478181818181795E-2</v>
      </c>
      <c r="D24" s="1">
        <f t="shared" si="0"/>
        <v>0.57912727272727182</v>
      </c>
    </row>
    <row r="25" spans="1:4" x14ac:dyDescent="0.15">
      <c r="A25" s="1">
        <v>24</v>
      </c>
      <c r="B25" s="1">
        <v>42</v>
      </c>
      <c r="C25" s="1">
        <f t="shared" si="3"/>
        <v>1.4478181818181795E-2</v>
      </c>
      <c r="D25" s="1">
        <f t="shared" si="0"/>
        <v>0.60808363636363538</v>
      </c>
    </row>
    <row r="26" spans="1:4" x14ac:dyDescent="0.15">
      <c r="A26" s="1">
        <v>25</v>
      </c>
      <c r="B26" s="1">
        <v>44</v>
      </c>
      <c r="C26" s="1">
        <f t="shared" si="3"/>
        <v>1.4478181818181795E-2</v>
      </c>
      <c r="D26" s="1">
        <f t="shared" si="0"/>
        <v>0.63703999999999894</v>
      </c>
    </row>
    <row r="27" spans="1:4" x14ac:dyDescent="0.15">
      <c r="A27" s="1">
        <v>26</v>
      </c>
      <c r="B27" s="1">
        <v>46</v>
      </c>
      <c r="C27" s="1">
        <f t="shared" si="3"/>
        <v>1.4478181818181795E-2</v>
      </c>
      <c r="D27" s="1">
        <f t="shared" si="0"/>
        <v>0.6659963636363625</v>
      </c>
    </row>
    <row r="28" spans="1:4" x14ac:dyDescent="0.15">
      <c r="A28" s="1">
        <v>27</v>
      </c>
      <c r="B28" s="1">
        <v>49</v>
      </c>
      <c r="C28" s="1">
        <f t="shared" si="3"/>
        <v>1.4478181818181795E-2</v>
      </c>
      <c r="D28" s="1">
        <f t="shared" si="0"/>
        <v>0.70943090909090789</v>
      </c>
    </row>
    <row r="29" spans="1:4" x14ac:dyDescent="0.15">
      <c r="A29" s="1">
        <v>28</v>
      </c>
      <c r="B29" s="1">
        <v>50</v>
      </c>
      <c r="C29" s="1">
        <f t="shared" si="3"/>
        <v>1.4478181818181795E-2</v>
      </c>
      <c r="D29" s="1">
        <f t="shared" si="0"/>
        <v>0.72390909090908973</v>
      </c>
    </row>
    <row r="30" spans="1:4" x14ac:dyDescent="0.15">
      <c r="B30" s="5"/>
      <c r="C30" s="5"/>
    </row>
    <row r="44" spans="2:3" x14ac:dyDescent="0.15">
      <c r="B44" s="5"/>
      <c r="C44" s="5"/>
    </row>
    <row r="59" spans="2:3" x14ac:dyDescent="0.15">
      <c r="B59" s="5"/>
      <c r="C59" s="5"/>
    </row>
  </sheetData>
  <phoneticPr fontId="9" type="noConversion"/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37" sqref="B2:B37"/>
    </sheetView>
  </sheetViews>
  <sheetFormatPr defaultColWidth="11" defaultRowHeight="13.5" x14ac:dyDescent="0.15"/>
  <cols>
    <col min="1" max="2" width="11" style="1"/>
    <col min="3" max="3" width="11" style="1" customWidth="1"/>
    <col min="4" max="5" width="11" style="1"/>
    <col min="6" max="6" width="12.625" style="1" customWidth="1"/>
    <col min="7" max="7" width="15.5" style="1" customWidth="1"/>
    <col min="8" max="16384" width="11" style="1"/>
  </cols>
  <sheetData>
    <row r="1" spans="1:8" x14ac:dyDescent="0.15">
      <c r="A1" s="3" t="s">
        <v>27</v>
      </c>
      <c r="B1" s="3" t="s">
        <v>52</v>
      </c>
      <c r="C1" s="3" t="s">
        <v>47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</row>
    <row r="2" spans="1:8" x14ac:dyDescent="0.15">
      <c r="A2" s="4">
        <v>1</v>
      </c>
      <c r="B2" s="5">
        <v>51</v>
      </c>
      <c r="C2" s="5">
        <f>F2</f>
        <v>5.7020000000000001E-2</v>
      </c>
      <c r="D2" s="4">
        <f>B2*C2</f>
        <v>2.90802</v>
      </c>
      <c r="E2" s="1">
        <f>SUM(D2:D37)</f>
        <v>99.994859999999989</v>
      </c>
      <c r="F2" s="1">
        <v>5.7020000000000001E-2</v>
      </c>
      <c r="G2" s="1">
        <f>SUM(C2:C15)</f>
        <v>0.79827999999999988</v>
      </c>
      <c r="H2" s="1">
        <f>SUM(D2:D15)</f>
        <v>56.620859999999986</v>
      </c>
    </row>
    <row r="3" spans="1:8" x14ac:dyDescent="0.15">
      <c r="A3" s="4">
        <v>2</v>
      </c>
      <c r="B3" s="4">
        <v>53</v>
      </c>
      <c r="C3" s="4">
        <f>C$2</f>
        <v>5.7020000000000001E-2</v>
      </c>
      <c r="D3" s="4">
        <f t="shared" ref="D3:D37" si="0">B3*C3</f>
        <v>3.0220600000000002</v>
      </c>
      <c r="F3" s="1">
        <v>1.2E-2</v>
      </c>
      <c r="G3" s="1">
        <f>SUM(C16:C30)</f>
        <v>0.18000000000000002</v>
      </c>
      <c r="H3" s="1">
        <f>SUM(D16:D30)</f>
        <v>33.6</v>
      </c>
    </row>
    <row r="4" spans="1:8" x14ac:dyDescent="0.15">
      <c r="A4" s="4">
        <v>3</v>
      </c>
      <c r="B4" s="4">
        <v>55</v>
      </c>
      <c r="C4" s="4">
        <f t="shared" ref="C4:C15" si="1">C$2</f>
        <v>5.7020000000000001E-2</v>
      </c>
      <c r="D4" s="4">
        <f t="shared" si="0"/>
        <v>3.1360999999999999</v>
      </c>
      <c r="F4" s="1">
        <f>(1-SUM(C2:C30))/7</f>
        <v>3.1028571428571372E-3</v>
      </c>
      <c r="G4" s="1">
        <f>SUM(C31:C37)</f>
        <v>2.1719999999999958E-2</v>
      </c>
      <c r="H4" s="1">
        <f>SUM(D31:D37)</f>
        <v>9.7739999999999831</v>
      </c>
    </row>
    <row r="5" spans="1:8" x14ac:dyDescent="0.15">
      <c r="A5" s="4">
        <v>4</v>
      </c>
      <c r="B5" s="4">
        <v>56</v>
      </c>
      <c r="C5" s="4">
        <f t="shared" si="1"/>
        <v>5.7020000000000001E-2</v>
      </c>
      <c r="D5" s="4">
        <f t="shared" si="0"/>
        <v>3.19312</v>
      </c>
    </row>
    <row r="6" spans="1:8" x14ac:dyDescent="0.15">
      <c r="A6" s="4">
        <v>5</v>
      </c>
      <c r="B6" s="4">
        <v>58</v>
      </c>
      <c r="C6" s="4">
        <f t="shared" si="1"/>
        <v>5.7020000000000001E-2</v>
      </c>
      <c r="D6" s="4">
        <f t="shared" si="0"/>
        <v>3.3071600000000001</v>
      </c>
    </row>
    <row r="7" spans="1:8" x14ac:dyDescent="0.15">
      <c r="A7" s="4">
        <v>6</v>
      </c>
      <c r="B7" s="4">
        <v>60</v>
      </c>
      <c r="C7" s="4">
        <f t="shared" si="1"/>
        <v>5.7020000000000001E-2</v>
      </c>
      <c r="D7" s="4">
        <f t="shared" si="0"/>
        <v>3.4212000000000002</v>
      </c>
    </row>
    <row r="8" spans="1:8" x14ac:dyDescent="0.15">
      <c r="A8" s="4">
        <v>7</v>
      </c>
      <c r="B8" s="4">
        <v>65</v>
      </c>
      <c r="C8" s="4">
        <f t="shared" si="1"/>
        <v>5.7020000000000001E-2</v>
      </c>
      <c r="D8" s="4">
        <f t="shared" si="0"/>
        <v>3.7063000000000001</v>
      </c>
    </row>
    <row r="9" spans="1:8" x14ac:dyDescent="0.15">
      <c r="A9" s="4">
        <v>8</v>
      </c>
      <c r="B9" s="4">
        <v>70</v>
      </c>
      <c r="C9" s="4">
        <f t="shared" si="1"/>
        <v>5.7020000000000001E-2</v>
      </c>
      <c r="D9" s="4">
        <f t="shared" si="0"/>
        <v>3.9914000000000001</v>
      </c>
    </row>
    <row r="10" spans="1:8" x14ac:dyDescent="0.15">
      <c r="A10" s="4">
        <v>9</v>
      </c>
      <c r="B10" s="4">
        <v>75</v>
      </c>
      <c r="C10" s="4">
        <f t="shared" si="1"/>
        <v>5.7020000000000001E-2</v>
      </c>
      <c r="D10" s="4">
        <f t="shared" si="0"/>
        <v>4.2765000000000004</v>
      </c>
    </row>
    <row r="11" spans="1:8" x14ac:dyDescent="0.15">
      <c r="A11" s="4">
        <v>10</v>
      </c>
      <c r="B11" s="4">
        <v>80</v>
      </c>
      <c r="C11" s="4">
        <f t="shared" si="1"/>
        <v>5.7020000000000001E-2</v>
      </c>
      <c r="D11" s="4">
        <f t="shared" si="0"/>
        <v>4.5616000000000003</v>
      </c>
    </row>
    <row r="12" spans="1:8" x14ac:dyDescent="0.15">
      <c r="A12" s="4">
        <v>11</v>
      </c>
      <c r="B12" s="4">
        <v>85</v>
      </c>
      <c r="C12" s="4">
        <f t="shared" si="1"/>
        <v>5.7020000000000001E-2</v>
      </c>
      <c r="D12" s="4">
        <f t="shared" si="0"/>
        <v>4.8467000000000002</v>
      </c>
    </row>
    <row r="13" spans="1:8" x14ac:dyDescent="0.15">
      <c r="A13" s="4">
        <v>12</v>
      </c>
      <c r="B13" s="4">
        <v>90</v>
      </c>
      <c r="C13" s="4">
        <f t="shared" si="1"/>
        <v>5.7020000000000001E-2</v>
      </c>
      <c r="D13" s="4">
        <f t="shared" si="0"/>
        <v>5.1318000000000001</v>
      </c>
    </row>
    <row r="14" spans="1:8" x14ac:dyDescent="0.15">
      <c r="A14" s="4">
        <v>13</v>
      </c>
      <c r="B14" s="4">
        <v>95</v>
      </c>
      <c r="C14" s="4">
        <f t="shared" si="1"/>
        <v>5.7020000000000001E-2</v>
      </c>
      <c r="D14" s="4">
        <f t="shared" si="0"/>
        <v>5.4169</v>
      </c>
    </row>
    <row r="15" spans="1:8" x14ac:dyDescent="0.15">
      <c r="A15" s="4">
        <v>14</v>
      </c>
      <c r="B15" s="4">
        <v>100</v>
      </c>
      <c r="C15" s="4">
        <f t="shared" si="1"/>
        <v>5.7020000000000001E-2</v>
      </c>
      <c r="D15" s="4">
        <f t="shared" si="0"/>
        <v>5.702</v>
      </c>
    </row>
    <row r="16" spans="1:8" x14ac:dyDescent="0.15">
      <c r="A16" s="4">
        <v>15</v>
      </c>
      <c r="B16" s="5">
        <v>110</v>
      </c>
      <c r="C16" s="5">
        <f>F3</f>
        <v>1.2E-2</v>
      </c>
      <c r="D16" s="4">
        <f t="shared" si="0"/>
        <v>1.32</v>
      </c>
    </row>
    <row r="17" spans="1:4" x14ac:dyDescent="0.15">
      <c r="A17" s="4">
        <v>16</v>
      </c>
      <c r="B17" s="4">
        <v>120</v>
      </c>
      <c r="C17" s="4">
        <f>C$16</f>
        <v>1.2E-2</v>
      </c>
      <c r="D17" s="4">
        <f t="shared" si="0"/>
        <v>1.44</v>
      </c>
    </row>
    <row r="18" spans="1:4" x14ac:dyDescent="0.15">
      <c r="A18" s="4">
        <v>17</v>
      </c>
      <c r="B18" s="4">
        <v>130</v>
      </c>
      <c r="C18" s="4">
        <f t="shared" ref="C18:C30" si="2">C$16</f>
        <v>1.2E-2</v>
      </c>
      <c r="D18" s="4">
        <f t="shared" si="0"/>
        <v>1.56</v>
      </c>
    </row>
    <row r="19" spans="1:4" x14ac:dyDescent="0.15">
      <c r="A19" s="4">
        <v>18</v>
      </c>
      <c r="B19" s="4">
        <v>140</v>
      </c>
      <c r="C19" s="4">
        <f t="shared" si="2"/>
        <v>1.2E-2</v>
      </c>
      <c r="D19" s="4">
        <f t="shared" si="0"/>
        <v>1.68</v>
      </c>
    </row>
    <row r="20" spans="1:4" x14ac:dyDescent="0.15">
      <c r="A20" s="4">
        <v>19</v>
      </c>
      <c r="B20" s="4">
        <v>150</v>
      </c>
      <c r="C20" s="4">
        <f t="shared" si="2"/>
        <v>1.2E-2</v>
      </c>
      <c r="D20" s="4">
        <f t="shared" si="0"/>
        <v>1.8</v>
      </c>
    </row>
    <row r="21" spans="1:4" x14ac:dyDescent="0.15">
      <c r="A21" s="4">
        <v>20</v>
      </c>
      <c r="B21" s="4">
        <v>160</v>
      </c>
      <c r="C21" s="4">
        <f t="shared" si="2"/>
        <v>1.2E-2</v>
      </c>
      <c r="D21" s="4">
        <f t="shared" si="0"/>
        <v>1.92</v>
      </c>
    </row>
    <row r="22" spans="1:4" x14ac:dyDescent="0.15">
      <c r="A22" s="4">
        <v>21</v>
      </c>
      <c r="B22" s="4">
        <v>170</v>
      </c>
      <c r="C22" s="4">
        <f t="shared" si="2"/>
        <v>1.2E-2</v>
      </c>
      <c r="D22" s="4">
        <f t="shared" si="0"/>
        <v>2.04</v>
      </c>
    </row>
    <row r="23" spans="1:4" x14ac:dyDescent="0.15">
      <c r="A23" s="4">
        <v>22</v>
      </c>
      <c r="B23" s="4">
        <v>180</v>
      </c>
      <c r="C23" s="4">
        <f t="shared" si="2"/>
        <v>1.2E-2</v>
      </c>
      <c r="D23" s="4">
        <f t="shared" si="0"/>
        <v>2.16</v>
      </c>
    </row>
    <row r="24" spans="1:4" x14ac:dyDescent="0.15">
      <c r="A24" s="4">
        <v>23</v>
      </c>
      <c r="B24" s="4">
        <v>190</v>
      </c>
      <c r="C24" s="4">
        <f t="shared" si="2"/>
        <v>1.2E-2</v>
      </c>
      <c r="D24" s="4">
        <f t="shared" si="0"/>
        <v>2.2800000000000002</v>
      </c>
    </row>
    <row r="25" spans="1:4" x14ac:dyDescent="0.15">
      <c r="A25" s="4">
        <v>24</v>
      </c>
      <c r="B25" s="4">
        <v>200</v>
      </c>
      <c r="C25" s="4">
        <f t="shared" si="2"/>
        <v>1.2E-2</v>
      </c>
      <c r="D25" s="4">
        <f t="shared" si="0"/>
        <v>2.4</v>
      </c>
    </row>
    <row r="26" spans="1:4" x14ac:dyDescent="0.15">
      <c r="A26" s="4">
        <v>25</v>
      </c>
      <c r="B26" s="4">
        <v>220</v>
      </c>
      <c r="C26" s="4">
        <f t="shared" si="2"/>
        <v>1.2E-2</v>
      </c>
      <c r="D26" s="4">
        <f t="shared" si="0"/>
        <v>2.64</v>
      </c>
    </row>
    <row r="27" spans="1:4" x14ac:dyDescent="0.15">
      <c r="A27" s="4">
        <v>26</v>
      </c>
      <c r="B27" s="4">
        <v>240</v>
      </c>
      <c r="C27" s="4">
        <f t="shared" si="2"/>
        <v>1.2E-2</v>
      </c>
      <c r="D27" s="4">
        <f t="shared" si="0"/>
        <v>2.88</v>
      </c>
    </row>
    <row r="28" spans="1:4" x14ac:dyDescent="0.15">
      <c r="A28" s="4">
        <v>27</v>
      </c>
      <c r="B28" s="4">
        <v>250</v>
      </c>
      <c r="C28" s="4">
        <f t="shared" si="2"/>
        <v>1.2E-2</v>
      </c>
      <c r="D28" s="4">
        <f t="shared" si="0"/>
        <v>3</v>
      </c>
    </row>
    <row r="29" spans="1:4" x14ac:dyDescent="0.15">
      <c r="A29" s="4">
        <v>28</v>
      </c>
      <c r="B29" s="4">
        <v>260</v>
      </c>
      <c r="C29" s="4">
        <f t="shared" si="2"/>
        <v>1.2E-2</v>
      </c>
      <c r="D29" s="4">
        <f t="shared" si="0"/>
        <v>3.12</v>
      </c>
    </row>
    <row r="30" spans="1:4" x14ac:dyDescent="0.15">
      <c r="A30" s="4">
        <v>29</v>
      </c>
      <c r="B30" s="4">
        <v>280</v>
      </c>
      <c r="C30" s="4">
        <f t="shared" si="2"/>
        <v>1.2E-2</v>
      </c>
      <c r="D30" s="4">
        <f t="shared" si="0"/>
        <v>3.36</v>
      </c>
    </row>
    <row r="31" spans="1:4" x14ac:dyDescent="0.15">
      <c r="A31" s="4">
        <v>30</v>
      </c>
      <c r="B31" s="5">
        <v>300</v>
      </c>
      <c r="C31" s="5">
        <f>F4</f>
        <v>3.1028571428571372E-3</v>
      </c>
      <c r="D31" s="4">
        <f t="shared" si="0"/>
        <v>0.93085714285714116</v>
      </c>
    </row>
    <row r="32" spans="1:4" x14ac:dyDescent="0.15">
      <c r="A32" s="4">
        <v>31</v>
      </c>
      <c r="B32" s="4">
        <v>350</v>
      </c>
      <c r="C32" s="4">
        <f>C$31</f>
        <v>3.1028571428571372E-3</v>
      </c>
      <c r="D32" s="4">
        <f t="shared" si="0"/>
        <v>1.0859999999999981</v>
      </c>
    </row>
    <row r="33" spans="1:4" x14ac:dyDescent="0.15">
      <c r="A33" s="4">
        <v>32</v>
      </c>
      <c r="B33" s="4">
        <v>400</v>
      </c>
      <c r="C33" s="4">
        <f t="shared" ref="C33:C37" si="3">C$31</f>
        <v>3.1028571428571372E-3</v>
      </c>
      <c r="D33" s="4">
        <f t="shared" si="0"/>
        <v>1.2411428571428549</v>
      </c>
    </row>
    <row r="34" spans="1:4" x14ac:dyDescent="0.15">
      <c r="A34" s="4">
        <v>33</v>
      </c>
      <c r="B34" s="4">
        <v>450</v>
      </c>
      <c r="C34" s="4">
        <f t="shared" si="3"/>
        <v>3.1028571428571372E-3</v>
      </c>
      <c r="D34" s="4">
        <f t="shared" si="0"/>
        <v>1.3962857142857117</v>
      </c>
    </row>
    <row r="35" spans="1:4" x14ac:dyDescent="0.15">
      <c r="A35" s="4">
        <v>34</v>
      </c>
      <c r="B35" s="4">
        <v>500</v>
      </c>
      <c r="C35" s="4">
        <f t="shared" si="3"/>
        <v>3.1028571428571372E-3</v>
      </c>
      <c r="D35" s="4">
        <f t="shared" si="0"/>
        <v>1.5514285714285687</v>
      </c>
    </row>
    <row r="36" spans="1:4" x14ac:dyDescent="0.15">
      <c r="A36" s="4">
        <v>35</v>
      </c>
      <c r="B36" s="4">
        <v>550</v>
      </c>
      <c r="C36" s="4">
        <f t="shared" si="3"/>
        <v>3.1028571428571372E-3</v>
      </c>
      <c r="D36" s="4">
        <f t="shared" si="0"/>
        <v>1.7065714285714255</v>
      </c>
    </row>
    <row r="37" spans="1:4" x14ac:dyDescent="0.15">
      <c r="A37" s="4">
        <v>36</v>
      </c>
      <c r="B37" s="4">
        <v>600</v>
      </c>
      <c r="C37" s="4">
        <f t="shared" si="3"/>
        <v>3.1028571428571372E-3</v>
      </c>
      <c r="D37" s="4">
        <f t="shared" si="0"/>
        <v>1.8617142857142823</v>
      </c>
    </row>
  </sheetData>
  <phoneticPr fontId="9" type="noConversion"/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92" zoomScaleNormal="92" workbookViewId="0">
      <selection activeCell="B6" sqref="B6"/>
    </sheetView>
  </sheetViews>
  <sheetFormatPr defaultColWidth="9" defaultRowHeight="13.5" x14ac:dyDescent="0.15"/>
  <cols>
    <col min="1" max="1" width="9" style="1"/>
    <col min="2" max="2" width="17.625" style="1" customWidth="1"/>
    <col min="3" max="3" width="18.375" style="1" customWidth="1"/>
    <col min="4" max="4" width="21.625" style="1" customWidth="1"/>
  </cols>
  <sheetData>
    <row r="1" spans="1:6" ht="40.5" x14ac:dyDescent="0.15">
      <c r="A1" s="2" t="s">
        <v>40</v>
      </c>
      <c r="B1" s="2" t="s">
        <v>60</v>
      </c>
      <c r="C1" s="2" t="s">
        <v>61</v>
      </c>
      <c r="D1" s="2" t="s">
        <v>62</v>
      </c>
      <c r="E1" s="3"/>
      <c r="F1" s="3"/>
    </row>
    <row r="2" spans="1:6" x14ac:dyDescent="0.15">
      <c r="A2" s="1">
        <v>1</v>
      </c>
      <c r="B2" s="1">
        <v>0</v>
      </c>
      <c r="C2" s="1">
        <v>20</v>
      </c>
      <c r="D2" s="1">
        <v>1</v>
      </c>
    </row>
    <row r="3" spans="1:6" x14ac:dyDescent="0.15">
      <c r="A3" s="1">
        <v>2</v>
      </c>
      <c r="B3" s="1">
        <v>20</v>
      </c>
      <c r="C3" s="1">
        <v>40</v>
      </c>
      <c r="D3" s="1">
        <v>2</v>
      </c>
    </row>
    <row r="4" spans="1:6" x14ac:dyDescent="0.15">
      <c r="A4" s="1">
        <v>3</v>
      </c>
      <c r="B4" s="1">
        <v>40</v>
      </c>
      <c r="C4" s="1">
        <v>80</v>
      </c>
      <c r="D4" s="1">
        <v>3</v>
      </c>
    </row>
    <row r="5" spans="1:6" x14ac:dyDescent="0.15">
      <c r="A5" s="1">
        <v>4</v>
      </c>
      <c r="B5" s="1">
        <v>80</v>
      </c>
      <c r="C5" s="1">
        <v>200</v>
      </c>
      <c r="D5" s="1">
        <v>4</v>
      </c>
    </row>
    <row r="6" spans="1:6" x14ac:dyDescent="0.15">
      <c r="A6" s="1">
        <v>5</v>
      </c>
      <c r="B6" s="1">
        <v>200</v>
      </c>
      <c r="C6" s="1">
        <v>600</v>
      </c>
      <c r="D6" s="1">
        <v>5</v>
      </c>
    </row>
  </sheetData>
  <phoneticPr fontId="9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28" sqref="F28"/>
    </sheetView>
  </sheetViews>
  <sheetFormatPr defaultColWidth="9" defaultRowHeight="13.5" x14ac:dyDescent="0.15"/>
  <cols>
    <col min="1" max="2" width="9" style="1"/>
    <col min="3" max="3" width="26.875" style="1" customWidth="1"/>
    <col min="4" max="4" width="21" style="1" customWidth="1"/>
  </cols>
  <sheetData>
    <row r="1" spans="1:8" ht="40.5" x14ac:dyDescent="0.15">
      <c r="A1" s="2" t="s">
        <v>40</v>
      </c>
      <c r="B1" s="2" t="s">
        <v>63</v>
      </c>
      <c r="C1" s="2" t="s">
        <v>64</v>
      </c>
      <c r="D1" s="2" t="s">
        <v>54</v>
      </c>
      <c r="E1" s="2"/>
      <c r="F1" s="2"/>
      <c r="G1" s="2"/>
      <c r="H1" s="2"/>
    </row>
    <row r="2" spans="1:8" x14ac:dyDescent="0.15">
      <c r="A2" s="1">
        <v>1</v>
      </c>
      <c r="B2" s="1">
        <v>1</v>
      </c>
      <c r="C2" s="1">
        <v>0</v>
      </c>
      <c r="D2" s="1">
        <v>100</v>
      </c>
    </row>
    <row r="3" spans="1:8" x14ac:dyDescent="0.15">
      <c r="A3" s="1">
        <v>2</v>
      </c>
      <c r="B3" s="1">
        <v>2</v>
      </c>
      <c r="C3" s="1">
        <v>0</v>
      </c>
      <c r="D3" s="1">
        <v>70</v>
      </c>
    </row>
    <row r="4" spans="1:8" x14ac:dyDescent="0.15">
      <c r="A4" s="1">
        <v>3</v>
      </c>
      <c r="B4" s="1">
        <v>2</v>
      </c>
      <c r="C4" s="1">
        <v>3</v>
      </c>
      <c r="D4" s="1">
        <v>30</v>
      </c>
    </row>
    <row r="5" spans="1:8" x14ac:dyDescent="0.15">
      <c r="A5" s="1">
        <v>4</v>
      </c>
      <c r="B5" s="1">
        <v>3</v>
      </c>
      <c r="C5" s="1">
        <v>0</v>
      </c>
      <c r="D5" s="1">
        <v>20</v>
      </c>
    </row>
    <row r="6" spans="1:8" x14ac:dyDescent="0.15">
      <c r="A6" s="1">
        <v>5</v>
      </c>
      <c r="B6" s="1">
        <v>3</v>
      </c>
      <c r="C6" s="1">
        <v>2</v>
      </c>
      <c r="D6" s="1">
        <v>40</v>
      </c>
    </row>
    <row r="7" spans="1:8" x14ac:dyDescent="0.15">
      <c r="A7" s="1">
        <v>6</v>
      </c>
      <c r="B7" s="1">
        <v>3</v>
      </c>
      <c r="C7" s="1">
        <v>3</v>
      </c>
      <c r="D7" s="1">
        <v>40</v>
      </c>
    </row>
    <row r="8" spans="1:8" x14ac:dyDescent="0.15">
      <c r="A8" s="1">
        <v>7</v>
      </c>
      <c r="B8" s="1">
        <v>4</v>
      </c>
      <c r="C8" s="1">
        <v>0</v>
      </c>
      <c r="D8" s="1">
        <v>5</v>
      </c>
    </row>
    <row r="9" spans="1:8" x14ac:dyDescent="0.15">
      <c r="A9" s="1">
        <v>8</v>
      </c>
      <c r="B9" s="1">
        <v>4</v>
      </c>
      <c r="C9" s="1">
        <v>1</v>
      </c>
      <c r="D9" s="1">
        <v>20</v>
      </c>
    </row>
    <row r="10" spans="1:8" x14ac:dyDescent="0.15">
      <c r="A10" s="1">
        <v>9</v>
      </c>
      <c r="B10" s="1">
        <v>4</v>
      </c>
      <c r="C10" s="1">
        <v>2</v>
      </c>
      <c r="D10" s="1">
        <v>40</v>
      </c>
    </row>
    <row r="11" spans="1:8" x14ac:dyDescent="0.15">
      <c r="A11" s="1">
        <v>10</v>
      </c>
      <c r="B11" s="1">
        <v>4</v>
      </c>
      <c r="C11" s="1">
        <v>3</v>
      </c>
      <c r="D11" s="1">
        <v>20</v>
      </c>
    </row>
    <row r="12" spans="1:8" x14ac:dyDescent="0.15">
      <c r="A12" s="1">
        <v>11</v>
      </c>
      <c r="B12" s="1">
        <v>5</v>
      </c>
      <c r="C12" s="1">
        <v>0</v>
      </c>
      <c r="D12" s="1">
        <v>1</v>
      </c>
    </row>
    <row r="13" spans="1:8" x14ac:dyDescent="0.15">
      <c r="A13" s="1">
        <v>12</v>
      </c>
      <c r="B13" s="1">
        <v>5</v>
      </c>
      <c r="C13" s="1">
        <v>1</v>
      </c>
      <c r="D13" s="1">
        <v>60</v>
      </c>
    </row>
    <row r="14" spans="1:8" x14ac:dyDescent="0.15">
      <c r="A14" s="1">
        <v>13</v>
      </c>
      <c r="B14" s="1">
        <v>5</v>
      </c>
      <c r="C14" s="1">
        <v>2</v>
      </c>
      <c r="D14" s="1">
        <v>30</v>
      </c>
    </row>
    <row r="15" spans="1:8" x14ac:dyDescent="0.15">
      <c r="A15" s="1">
        <v>14</v>
      </c>
      <c r="B15" s="1">
        <v>5</v>
      </c>
      <c r="C15" s="1">
        <v>3</v>
      </c>
      <c r="D15" s="1">
        <v>9</v>
      </c>
    </row>
  </sheetData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32" sqref="D32"/>
    </sheetView>
  </sheetViews>
  <sheetFormatPr defaultColWidth="11" defaultRowHeight="13.5" x14ac:dyDescent="0.15"/>
  <cols>
    <col min="1" max="1" width="15.875" customWidth="1"/>
  </cols>
  <sheetData>
    <row r="1" spans="1:2" x14ac:dyDescent="0.15">
      <c r="A1" s="12" t="s">
        <v>6</v>
      </c>
      <c r="B1" s="12" t="s">
        <v>7</v>
      </c>
    </row>
    <row r="2" spans="1:2" x14ac:dyDescent="0.15">
      <c r="A2">
        <v>1</v>
      </c>
      <c r="B2">
        <v>0.3</v>
      </c>
    </row>
    <row r="3" spans="1:2" x14ac:dyDescent="0.15">
      <c r="A3">
        <v>2</v>
      </c>
      <c r="B3">
        <v>0.5</v>
      </c>
    </row>
    <row r="4" spans="1:2" x14ac:dyDescent="0.15">
      <c r="A4">
        <v>3</v>
      </c>
      <c r="B4">
        <v>0.9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J20" sqref="J20"/>
    </sheetView>
  </sheetViews>
  <sheetFormatPr defaultColWidth="10.875" defaultRowHeight="13.5" x14ac:dyDescent="0.15"/>
  <cols>
    <col min="1" max="16384" width="10.875" style="1"/>
  </cols>
  <sheetData>
    <row r="1" spans="1:4" s="7" customFormat="1" x14ac:dyDescent="0.15">
      <c r="A1" s="7" t="s">
        <v>8</v>
      </c>
      <c r="B1" s="7" t="s">
        <v>9</v>
      </c>
      <c r="C1" s="7" t="s">
        <v>10</v>
      </c>
      <c r="D1" s="7" t="s">
        <v>11</v>
      </c>
    </row>
    <row r="2" spans="1:4" x14ac:dyDescent="0.15">
      <c r="A2" s="11" t="s">
        <v>12</v>
      </c>
      <c r="B2" s="1">
        <v>4</v>
      </c>
      <c r="C2" s="15" t="s">
        <v>13</v>
      </c>
      <c r="D2" s="11" t="s">
        <v>14</v>
      </c>
    </row>
    <row r="3" spans="1:4" x14ac:dyDescent="0.15">
      <c r="A3" s="11" t="s">
        <v>15</v>
      </c>
      <c r="B3" s="1">
        <v>8</v>
      </c>
      <c r="C3" s="11" t="s">
        <v>16</v>
      </c>
      <c r="D3" s="11" t="s">
        <v>17</v>
      </c>
    </row>
    <row r="4" spans="1:4" x14ac:dyDescent="0.15">
      <c r="A4" s="11" t="s">
        <v>18</v>
      </c>
      <c r="B4" s="1">
        <v>16</v>
      </c>
      <c r="C4" s="11" t="s">
        <v>19</v>
      </c>
      <c r="D4" s="11" t="s">
        <v>20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8"/>
  <sheetViews>
    <sheetView topLeftCell="B1" zoomScale="107" zoomScaleNormal="107" workbookViewId="0">
      <selection activeCell="F32" sqref="F32"/>
    </sheetView>
  </sheetViews>
  <sheetFormatPr defaultColWidth="11" defaultRowHeight="13.5" x14ac:dyDescent="0.15"/>
  <cols>
    <col min="2" max="2" width="12.125" customWidth="1"/>
    <col min="4" max="4" width="15.625" customWidth="1"/>
    <col min="8" max="8" width="18.875" customWidth="1"/>
    <col min="10" max="10" width="16.875" customWidth="1"/>
    <col min="11" max="11" width="12.625" customWidth="1"/>
    <col min="16" max="16" width="16" customWidth="1"/>
    <col min="22" max="22" width="14" customWidth="1"/>
  </cols>
  <sheetData>
    <row r="2" spans="1:23" x14ac:dyDescent="0.15">
      <c r="A2" s="12" t="s">
        <v>21</v>
      </c>
      <c r="B2" s="12" t="s">
        <v>22</v>
      </c>
      <c r="C2" s="12" t="s">
        <v>23</v>
      </c>
    </row>
    <row r="3" spans="1:23" x14ac:dyDescent="0.15">
      <c r="G3" s="13" t="s">
        <v>24</v>
      </c>
      <c r="I3" s="13"/>
      <c r="J3" s="13"/>
      <c r="M3" s="13" t="s">
        <v>25</v>
      </c>
      <c r="O3" s="13"/>
      <c r="P3" s="13"/>
      <c r="Q3" s="14"/>
      <c r="R3" s="14"/>
      <c r="S3" s="13" t="s">
        <v>26</v>
      </c>
      <c r="U3" s="13"/>
      <c r="V3" s="13"/>
      <c r="W3" s="14"/>
    </row>
    <row r="4" spans="1:23" x14ac:dyDescent="0.15">
      <c r="A4" s="12" t="s">
        <v>27</v>
      </c>
      <c r="B4" s="12" t="s">
        <v>28</v>
      </c>
      <c r="C4" s="12" t="s">
        <v>29</v>
      </c>
      <c r="D4" s="12" t="s">
        <v>30</v>
      </c>
      <c r="G4" s="7" t="s">
        <v>27</v>
      </c>
      <c r="H4" s="7" t="s">
        <v>31</v>
      </c>
      <c r="I4" s="7" t="s">
        <v>32</v>
      </c>
      <c r="J4" s="7" t="s">
        <v>30</v>
      </c>
      <c r="M4" s="7" t="s">
        <v>27</v>
      </c>
      <c r="N4" s="7" t="s">
        <v>31</v>
      </c>
      <c r="O4" s="7" t="s">
        <v>32</v>
      </c>
      <c r="P4" s="7" t="s">
        <v>30</v>
      </c>
      <c r="Q4" s="14"/>
      <c r="R4" s="14"/>
      <c r="S4" s="7" t="s">
        <v>27</v>
      </c>
      <c r="T4" s="7" t="s">
        <v>31</v>
      </c>
      <c r="U4" s="7" t="s">
        <v>32</v>
      </c>
      <c r="V4" s="7" t="s">
        <v>30</v>
      </c>
      <c r="W4" s="14"/>
    </row>
    <row r="5" spans="1:23" x14ac:dyDescent="0.15">
      <c r="A5">
        <v>1</v>
      </c>
      <c r="B5" s="12" t="s">
        <v>33</v>
      </c>
      <c r="C5" s="12" t="s">
        <v>34</v>
      </c>
      <c r="D5">
        <v>0.41095890410958902</v>
      </c>
      <c r="G5" s="1">
        <v>1</v>
      </c>
      <c r="H5" s="1">
        <f>I5/5</f>
        <v>4</v>
      </c>
      <c r="I5" s="1">
        <v>20</v>
      </c>
      <c r="J5" s="1">
        <f>1/G45</f>
        <v>2.4390243902439025E-2</v>
      </c>
      <c r="M5" s="1">
        <v>1</v>
      </c>
      <c r="N5" s="1">
        <f>O5/5</f>
        <v>11</v>
      </c>
      <c r="O5" s="1">
        <v>55</v>
      </c>
      <c r="P5" s="1">
        <f>1/M45</f>
        <v>2.4390243902439025E-2</v>
      </c>
      <c r="S5" s="1">
        <v>1</v>
      </c>
      <c r="T5" s="1">
        <f>U5/5</f>
        <v>26</v>
      </c>
      <c r="U5" s="1">
        <v>130</v>
      </c>
      <c r="V5" s="1">
        <f>1/S45</f>
        <v>2.4390243902439025E-2</v>
      </c>
    </row>
    <row r="6" spans="1:23" x14ac:dyDescent="0.15">
      <c r="A6">
        <v>2</v>
      </c>
      <c r="B6" s="12" t="s">
        <v>33</v>
      </c>
      <c r="C6" s="12" t="s">
        <v>35</v>
      </c>
      <c r="D6">
        <v>0.20547945205479501</v>
      </c>
      <c r="G6" s="1">
        <v>2</v>
      </c>
      <c r="H6" s="1">
        <f t="shared" ref="H6:H45" si="0">I6/5</f>
        <v>4.2</v>
      </c>
      <c r="I6" s="1">
        <v>21</v>
      </c>
      <c r="J6" s="1">
        <f>J5</f>
        <v>2.4390243902439025E-2</v>
      </c>
      <c r="M6" s="1">
        <v>2</v>
      </c>
      <c r="N6" s="1">
        <f t="shared" ref="N6:N45" si="1">O6/5</f>
        <v>11.2</v>
      </c>
      <c r="O6" s="1">
        <v>56</v>
      </c>
      <c r="P6" s="1">
        <f>P5</f>
        <v>2.4390243902439025E-2</v>
      </c>
      <c r="S6" s="1">
        <v>2</v>
      </c>
      <c r="T6" s="1">
        <f t="shared" ref="T6:T45" si="2">U6/5</f>
        <v>26.2</v>
      </c>
      <c r="U6" s="1">
        <v>131</v>
      </c>
      <c r="V6" s="1">
        <f>V5</f>
        <v>2.4390243902439025E-2</v>
      </c>
    </row>
    <row r="7" spans="1:23" x14ac:dyDescent="0.15">
      <c r="A7">
        <v>3</v>
      </c>
      <c r="B7" s="12" t="s">
        <v>33</v>
      </c>
      <c r="C7" s="12" t="s">
        <v>36</v>
      </c>
      <c r="D7">
        <v>0.102739726027397</v>
      </c>
      <c r="G7" s="1">
        <v>3</v>
      </c>
      <c r="H7" s="1">
        <f t="shared" si="0"/>
        <v>4.4000000000000004</v>
      </c>
      <c r="I7" s="1">
        <v>22</v>
      </c>
      <c r="J7" s="1">
        <f t="shared" ref="J7:J45" si="3">J6</f>
        <v>2.4390243902439025E-2</v>
      </c>
      <c r="M7" s="1">
        <v>3</v>
      </c>
      <c r="N7" s="1">
        <f t="shared" si="1"/>
        <v>11.4</v>
      </c>
      <c r="O7" s="1">
        <v>57</v>
      </c>
      <c r="P7" s="1">
        <f t="shared" ref="P7:P45" si="4">P6</f>
        <v>2.4390243902439025E-2</v>
      </c>
      <c r="S7" s="1">
        <v>3</v>
      </c>
      <c r="T7" s="1">
        <f t="shared" si="2"/>
        <v>26.4</v>
      </c>
      <c r="U7" s="1">
        <v>132</v>
      </c>
      <c r="V7" s="1">
        <f t="shared" ref="V7:V45" si="5">V6</f>
        <v>2.4390243902439025E-2</v>
      </c>
    </row>
    <row r="8" spans="1:23" x14ac:dyDescent="0.15">
      <c r="A8">
        <v>4</v>
      </c>
      <c r="B8" s="12" t="s">
        <v>33</v>
      </c>
      <c r="C8" s="12" t="s">
        <v>37</v>
      </c>
      <c r="D8">
        <v>6.8493150684931503E-2</v>
      </c>
      <c r="G8" s="1">
        <v>4</v>
      </c>
      <c r="H8" s="1">
        <f t="shared" si="0"/>
        <v>4.5999999999999996</v>
      </c>
      <c r="I8" s="1">
        <v>23</v>
      </c>
      <c r="J8" s="1">
        <f t="shared" si="3"/>
        <v>2.4390243902439025E-2</v>
      </c>
      <c r="M8" s="1">
        <v>4</v>
      </c>
      <c r="N8" s="1">
        <f t="shared" si="1"/>
        <v>11.6</v>
      </c>
      <c r="O8" s="1">
        <v>58</v>
      </c>
      <c r="P8" s="1">
        <f t="shared" si="4"/>
        <v>2.4390243902439025E-2</v>
      </c>
      <c r="S8" s="1">
        <v>4</v>
      </c>
      <c r="T8" s="1">
        <f t="shared" si="2"/>
        <v>26.6</v>
      </c>
      <c r="U8" s="1">
        <v>133</v>
      </c>
      <c r="V8" s="1">
        <f t="shared" si="5"/>
        <v>2.4390243902439025E-2</v>
      </c>
    </row>
    <row r="9" spans="1:23" x14ac:dyDescent="0.15">
      <c r="A9">
        <v>5</v>
      </c>
      <c r="B9" s="12" t="s">
        <v>33</v>
      </c>
      <c r="C9" s="12" t="s">
        <v>38</v>
      </c>
      <c r="D9">
        <v>2.7397260273972601E-2</v>
      </c>
      <c r="G9" s="1">
        <v>5</v>
      </c>
      <c r="H9" s="1">
        <f t="shared" si="0"/>
        <v>4.8</v>
      </c>
      <c r="I9" s="1">
        <v>24</v>
      </c>
      <c r="J9" s="1">
        <f t="shared" si="3"/>
        <v>2.4390243902439025E-2</v>
      </c>
      <c r="M9" s="1">
        <v>5</v>
      </c>
      <c r="N9" s="1">
        <f t="shared" si="1"/>
        <v>11.8</v>
      </c>
      <c r="O9" s="1">
        <v>59</v>
      </c>
      <c r="P9" s="1">
        <f t="shared" si="4"/>
        <v>2.4390243902439025E-2</v>
      </c>
      <c r="S9" s="1">
        <v>5</v>
      </c>
      <c r="T9" s="1">
        <f t="shared" si="2"/>
        <v>26.8</v>
      </c>
      <c r="U9" s="1">
        <v>134</v>
      </c>
      <c r="V9" s="1">
        <f t="shared" si="5"/>
        <v>2.4390243902439025E-2</v>
      </c>
    </row>
    <row r="10" spans="1:23" x14ac:dyDescent="0.15">
      <c r="A10">
        <v>6</v>
      </c>
      <c r="B10" s="12" t="s">
        <v>12</v>
      </c>
      <c r="C10" s="12" t="s">
        <v>36</v>
      </c>
      <c r="D10">
        <v>0.102739726027397</v>
      </c>
      <c r="G10" s="1">
        <v>6</v>
      </c>
      <c r="H10" s="1">
        <f t="shared" si="0"/>
        <v>5</v>
      </c>
      <c r="I10" s="1">
        <v>25</v>
      </c>
      <c r="J10" s="1">
        <f t="shared" si="3"/>
        <v>2.4390243902439025E-2</v>
      </c>
      <c r="M10" s="1">
        <v>6</v>
      </c>
      <c r="N10" s="1">
        <f t="shared" si="1"/>
        <v>12</v>
      </c>
      <c r="O10" s="1">
        <v>60</v>
      </c>
      <c r="P10" s="1">
        <f t="shared" si="4"/>
        <v>2.4390243902439025E-2</v>
      </c>
      <c r="S10" s="1">
        <v>6</v>
      </c>
      <c r="T10" s="1">
        <f t="shared" si="2"/>
        <v>27</v>
      </c>
      <c r="U10" s="1">
        <v>135</v>
      </c>
      <c r="V10" s="1">
        <f t="shared" si="5"/>
        <v>2.4390243902439025E-2</v>
      </c>
    </row>
    <row r="11" spans="1:23" x14ac:dyDescent="0.15">
      <c r="A11">
        <v>7</v>
      </c>
      <c r="B11" s="12" t="s">
        <v>15</v>
      </c>
      <c r="C11" s="12" t="s">
        <v>39</v>
      </c>
      <c r="D11">
        <v>5.4794520547945202E-2</v>
      </c>
      <c r="G11" s="1">
        <v>7</v>
      </c>
      <c r="H11" s="1">
        <f t="shared" si="0"/>
        <v>5.2</v>
      </c>
      <c r="I11" s="1">
        <v>26</v>
      </c>
      <c r="J11" s="1">
        <f t="shared" si="3"/>
        <v>2.4390243902439025E-2</v>
      </c>
      <c r="M11" s="1">
        <v>7</v>
      </c>
      <c r="N11" s="1">
        <f t="shared" si="1"/>
        <v>12.2</v>
      </c>
      <c r="O11" s="1">
        <v>61</v>
      </c>
      <c r="P11" s="1">
        <f t="shared" si="4"/>
        <v>2.4390243902439025E-2</v>
      </c>
      <c r="S11" s="1">
        <v>7</v>
      </c>
      <c r="T11" s="1">
        <f t="shared" si="2"/>
        <v>27.2</v>
      </c>
      <c r="U11" s="1">
        <v>136</v>
      </c>
      <c r="V11" s="1">
        <f t="shared" si="5"/>
        <v>2.4390243902439025E-2</v>
      </c>
    </row>
    <row r="12" spans="1:23" x14ac:dyDescent="0.15">
      <c r="A12">
        <v>8</v>
      </c>
      <c r="B12" s="12" t="s">
        <v>18</v>
      </c>
      <c r="C12" s="12" t="s">
        <v>38</v>
      </c>
      <c r="D12">
        <v>2.7397260273972601E-2</v>
      </c>
      <c r="G12" s="1">
        <v>8</v>
      </c>
      <c r="H12" s="1">
        <f t="shared" si="0"/>
        <v>5.4</v>
      </c>
      <c r="I12" s="1">
        <v>27</v>
      </c>
      <c r="J12" s="1">
        <f t="shared" si="3"/>
        <v>2.4390243902439025E-2</v>
      </c>
      <c r="M12" s="1">
        <v>8</v>
      </c>
      <c r="N12" s="1">
        <f t="shared" si="1"/>
        <v>12.4</v>
      </c>
      <c r="O12" s="1">
        <v>62</v>
      </c>
      <c r="P12" s="1">
        <f t="shared" si="4"/>
        <v>2.4390243902439025E-2</v>
      </c>
      <c r="S12" s="1">
        <v>8</v>
      </c>
      <c r="T12" s="1">
        <f t="shared" si="2"/>
        <v>27.4</v>
      </c>
      <c r="U12" s="1">
        <v>137</v>
      </c>
      <c r="V12" s="1">
        <f t="shared" si="5"/>
        <v>2.4390243902439025E-2</v>
      </c>
    </row>
    <row r="13" spans="1:23" x14ac:dyDescent="0.15">
      <c r="G13" s="1">
        <v>9</v>
      </c>
      <c r="H13" s="1">
        <f t="shared" si="0"/>
        <v>5.6</v>
      </c>
      <c r="I13" s="1">
        <v>28</v>
      </c>
      <c r="J13" s="1">
        <f t="shared" si="3"/>
        <v>2.4390243902439025E-2</v>
      </c>
      <c r="M13" s="1">
        <v>9</v>
      </c>
      <c r="N13" s="1">
        <f t="shared" si="1"/>
        <v>12.6</v>
      </c>
      <c r="O13" s="1">
        <v>63</v>
      </c>
      <c r="P13" s="1">
        <f t="shared" si="4"/>
        <v>2.4390243902439025E-2</v>
      </c>
      <c r="S13" s="1">
        <v>9</v>
      </c>
      <c r="T13" s="1">
        <f t="shared" si="2"/>
        <v>27.6</v>
      </c>
      <c r="U13" s="1">
        <v>138</v>
      </c>
      <c r="V13" s="1">
        <f t="shared" si="5"/>
        <v>2.4390243902439025E-2</v>
      </c>
    </row>
    <row r="14" spans="1:23" x14ac:dyDescent="0.15">
      <c r="G14" s="1">
        <v>10</v>
      </c>
      <c r="H14" s="1">
        <f t="shared" si="0"/>
        <v>5.8</v>
      </c>
      <c r="I14" s="1">
        <v>29</v>
      </c>
      <c r="J14" s="1">
        <f t="shared" si="3"/>
        <v>2.4390243902439025E-2</v>
      </c>
      <c r="M14" s="1">
        <v>10</v>
      </c>
      <c r="N14" s="1">
        <f t="shared" si="1"/>
        <v>12.8</v>
      </c>
      <c r="O14" s="1">
        <v>64</v>
      </c>
      <c r="P14" s="1">
        <f t="shared" si="4"/>
        <v>2.4390243902439025E-2</v>
      </c>
      <c r="S14" s="1">
        <v>10</v>
      </c>
      <c r="T14" s="1">
        <f t="shared" si="2"/>
        <v>27.8</v>
      </c>
      <c r="U14" s="1">
        <v>139</v>
      </c>
      <c r="V14" s="1">
        <f t="shared" si="5"/>
        <v>2.4390243902439025E-2</v>
      </c>
    </row>
    <row r="15" spans="1:23" x14ac:dyDescent="0.15">
      <c r="G15" s="1">
        <v>11</v>
      </c>
      <c r="H15" s="1">
        <f t="shared" si="0"/>
        <v>6</v>
      </c>
      <c r="I15" s="1">
        <v>30</v>
      </c>
      <c r="J15" s="1">
        <f t="shared" si="3"/>
        <v>2.4390243902439025E-2</v>
      </c>
      <c r="M15" s="1">
        <v>11</v>
      </c>
      <c r="N15" s="1">
        <f t="shared" si="1"/>
        <v>13</v>
      </c>
      <c r="O15" s="1">
        <v>65</v>
      </c>
      <c r="P15" s="1">
        <f t="shared" si="4"/>
        <v>2.4390243902439025E-2</v>
      </c>
      <c r="S15" s="1">
        <v>11</v>
      </c>
      <c r="T15" s="1">
        <f t="shared" si="2"/>
        <v>28</v>
      </c>
      <c r="U15" s="1">
        <v>140</v>
      </c>
      <c r="V15" s="1">
        <f t="shared" si="5"/>
        <v>2.4390243902439025E-2</v>
      </c>
    </row>
    <row r="16" spans="1:23" x14ac:dyDescent="0.15">
      <c r="G16" s="1">
        <v>12</v>
      </c>
      <c r="H16" s="1">
        <f t="shared" si="0"/>
        <v>6.2</v>
      </c>
      <c r="I16" s="1">
        <v>31</v>
      </c>
      <c r="J16" s="1">
        <f t="shared" si="3"/>
        <v>2.4390243902439025E-2</v>
      </c>
      <c r="M16" s="1">
        <v>12</v>
      </c>
      <c r="N16" s="1">
        <f t="shared" si="1"/>
        <v>13.2</v>
      </c>
      <c r="O16" s="1">
        <v>66</v>
      </c>
      <c r="P16" s="1">
        <f t="shared" si="4"/>
        <v>2.4390243902439025E-2</v>
      </c>
      <c r="S16" s="1">
        <v>12</v>
      </c>
      <c r="T16" s="1">
        <f t="shared" si="2"/>
        <v>28.2</v>
      </c>
      <c r="U16" s="1">
        <v>141</v>
      </c>
      <c r="V16" s="1">
        <f t="shared" si="5"/>
        <v>2.4390243902439025E-2</v>
      </c>
    </row>
    <row r="17" spans="7:22" x14ac:dyDescent="0.15">
      <c r="G17" s="1">
        <v>13</v>
      </c>
      <c r="H17" s="1">
        <f t="shared" si="0"/>
        <v>6.4</v>
      </c>
      <c r="I17" s="1">
        <v>32</v>
      </c>
      <c r="J17" s="1">
        <f t="shared" si="3"/>
        <v>2.4390243902439025E-2</v>
      </c>
      <c r="M17" s="1">
        <v>13</v>
      </c>
      <c r="N17" s="1">
        <f t="shared" si="1"/>
        <v>13.4</v>
      </c>
      <c r="O17" s="1">
        <v>67</v>
      </c>
      <c r="P17" s="1">
        <f t="shared" si="4"/>
        <v>2.4390243902439025E-2</v>
      </c>
      <c r="S17" s="1">
        <v>13</v>
      </c>
      <c r="T17" s="1">
        <f t="shared" si="2"/>
        <v>28.4</v>
      </c>
      <c r="U17" s="1">
        <v>142</v>
      </c>
      <c r="V17" s="1">
        <f t="shared" si="5"/>
        <v>2.4390243902439025E-2</v>
      </c>
    </row>
    <row r="18" spans="7:22" x14ac:dyDescent="0.15">
      <c r="G18" s="1">
        <v>14</v>
      </c>
      <c r="H18" s="1">
        <f t="shared" si="0"/>
        <v>6.6</v>
      </c>
      <c r="I18" s="1">
        <v>33</v>
      </c>
      <c r="J18" s="1">
        <f t="shared" si="3"/>
        <v>2.4390243902439025E-2</v>
      </c>
      <c r="M18" s="1">
        <v>14</v>
      </c>
      <c r="N18" s="1">
        <f t="shared" si="1"/>
        <v>13.6</v>
      </c>
      <c r="O18" s="1">
        <v>68</v>
      </c>
      <c r="P18" s="1">
        <f t="shared" si="4"/>
        <v>2.4390243902439025E-2</v>
      </c>
      <c r="S18" s="1">
        <v>14</v>
      </c>
      <c r="T18" s="1">
        <f t="shared" si="2"/>
        <v>28.6</v>
      </c>
      <c r="U18" s="1">
        <v>143</v>
      </c>
      <c r="V18" s="1">
        <f t="shared" si="5"/>
        <v>2.4390243902439025E-2</v>
      </c>
    </row>
    <row r="19" spans="7:22" x14ac:dyDescent="0.15">
      <c r="G19" s="1">
        <v>15</v>
      </c>
      <c r="H19" s="1">
        <f t="shared" si="0"/>
        <v>6.8</v>
      </c>
      <c r="I19" s="1">
        <v>34</v>
      </c>
      <c r="J19" s="1">
        <f t="shared" si="3"/>
        <v>2.4390243902439025E-2</v>
      </c>
      <c r="M19" s="1">
        <v>15</v>
      </c>
      <c r="N19" s="1">
        <f t="shared" si="1"/>
        <v>13.8</v>
      </c>
      <c r="O19" s="1">
        <v>69</v>
      </c>
      <c r="P19" s="1">
        <f t="shared" si="4"/>
        <v>2.4390243902439025E-2</v>
      </c>
      <c r="S19" s="1">
        <v>15</v>
      </c>
      <c r="T19" s="1">
        <f t="shared" si="2"/>
        <v>28.8</v>
      </c>
      <c r="U19" s="1">
        <v>144</v>
      </c>
      <c r="V19" s="1">
        <f t="shared" si="5"/>
        <v>2.4390243902439025E-2</v>
      </c>
    </row>
    <row r="20" spans="7:22" x14ac:dyDescent="0.15">
      <c r="G20" s="1">
        <v>16</v>
      </c>
      <c r="H20" s="1">
        <f t="shared" si="0"/>
        <v>7</v>
      </c>
      <c r="I20" s="1">
        <v>35</v>
      </c>
      <c r="J20" s="1">
        <f t="shared" si="3"/>
        <v>2.4390243902439025E-2</v>
      </c>
      <c r="M20" s="1">
        <v>16</v>
      </c>
      <c r="N20" s="1">
        <f t="shared" si="1"/>
        <v>14</v>
      </c>
      <c r="O20" s="1">
        <v>70</v>
      </c>
      <c r="P20" s="1">
        <f t="shared" si="4"/>
        <v>2.4390243902439025E-2</v>
      </c>
      <c r="S20" s="1">
        <v>16</v>
      </c>
      <c r="T20" s="1">
        <f t="shared" si="2"/>
        <v>29</v>
      </c>
      <c r="U20" s="1">
        <v>145</v>
      </c>
      <c r="V20" s="1">
        <f t="shared" si="5"/>
        <v>2.4390243902439025E-2</v>
      </c>
    </row>
    <row r="21" spans="7:22" x14ac:dyDescent="0.15">
      <c r="G21" s="1">
        <v>17</v>
      </c>
      <c r="H21" s="1">
        <f t="shared" si="0"/>
        <v>7.2</v>
      </c>
      <c r="I21" s="1">
        <v>36</v>
      </c>
      <c r="J21" s="1">
        <f t="shared" si="3"/>
        <v>2.4390243902439025E-2</v>
      </c>
      <c r="M21" s="1">
        <v>17</v>
      </c>
      <c r="N21" s="1">
        <f t="shared" si="1"/>
        <v>14.2</v>
      </c>
      <c r="O21" s="1">
        <v>71</v>
      </c>
      <c r="P21" s="1">
        <f t="shared" si="4"/>
        <v>2.4390243902439025E-2</v>
      </c>
      <c r="S21" s="1">
        <v>17</v>
      </c>
      <c r="T21" s="1">
        <f t="shared" si="2"/>
        <v>29.2</v>
      </c>
      <c r="U21" s="1">
        <v>146</v>
      </c>
      <c r="V21" s="1">
        <f t="shared" si="5"/>
        <v>2.4390243902439025E-2</v>
      </c>
    </row>
    <row r="22" spans="7:22" x14ac:dyDescent="0.15">
      <c r="G22" s="1">
        <v>18</v>
      </c>
      <c r="H22" s="1">
        <f t="shared" si="0"/>
        <v>7.4</v>
      </c>
      <c r="I22" s="1">
        <v>37</v>
      </c>
      <c r="J22" s="1">
        <f t="shared" si="3"/>
        <v>2.4390243902439025E-2</v>
      </c>
      <c r="M22" s="1">
        <v>18</v>
      </c>
      <c r="N22" s="1">
        <f t="shared" si="1"/>
        <v>14.4</v>
      </c>
      <c r="O22" s="1">
        <v>72</v>
      </c>
      <c r="P22" s="1">
        <f t="shared" si="4"/>
        <v>2.4390243902439025E-2</v>
      </c>
      <c r="S22" s="1">
        <v>18</v>
      </c>
      <c r="T22" s="1">
        <f t="shared" si="2"/>
        <v>29.4</v>
      </c>
      <c r="U22" s="1">
        <v>147</v>
      </c>
      <c r="V22" s="1">
        <f t="shared" si="5"/>
        <v>2.4390243902439025E-2</v>
      </c>
    </row>
    <row r="23" spans="7:22" x14ac:dyDescent="0.15">
      <c r="G23" s="1">
        <v>19</v>
      </c>
      <c r="H23" s="1">
        <f t="shared" si="0"/>
        <v>7.6</v>
      </c>
      <c r="I23" s="1">
        <v>38</v>
      </c>
      <c r="J23" s="1">
        <f t="shared" si="3"/>
        <v>2.4390243902439025E-2</v>
      </c>
      <c r="M23" s="1">
        <v>19</v>
      </c>
      <c r="N23" s="1">
        <f t="shared" si="1"/>
        <v>14.6</v>
      </c>
      <c r="O23" s="1">
        <v>73</v>
      </c>
      <c r="P23" s="1">
        <f t="shared" si="4"/>
        <v>2.4390243902439025E-2</v>
      </c>
      <c r="S23" s="1">
        <v>19</v>
      </c>
      <c r="T23" s="1">
        <f t="shared" si="2"/>
        <v>29.6</v>
      </c>
      <c r="U23" s="1">
        <v>148</v>
      </c>
      <c r="V23" s="1">
        <f t="shared" si="5"/>
        <v>2.4390243902439025E-2</v>
      </c>
    </row>
    <row r="24" spans="7:22" x14ac:dyDescent="0.15">
      <c r="G24" s="1">
        <v>20</v>
      </c>
      <c r="H24" s="1">
        <f t="shared" si="0"/>
        <v>7.8</v>
      </c>
      <c r="I24" s="1">
        <v>39</v>
      </c>
      <c r="J24" s="1">
        <f t="shared" si="3"/>
        <v>2.4390243902439025E-2</v>
      </c>
      <c r="M24" s="1">
        <v>20</v>
      </c>
      <c r="N24" s="1">
        <f t="shared" si="1"/>
        <v>14.8</v>
      </c>
      <c r="O24" s="1">
        <v>74</v>
      </c>
      <c r="P24" s="1">
        <f t="shared" si="4"/>
        <v>2.4390243902439025E-2</v>
      </c>
      <c r="S24" s="1">
        <v>20</v>
      </c>
      <c r="T24" s="1">
        <f t="shared" si="2"/>
        <v>29.8</v>
      </c>
      <c r="U24" s="1">
        <v>149</v>
      </c>
      <c r="V24" s="1">
        <f t="shared" si="5"/>
        <v>2.4390243902439025E-2</v>
      </c>
    </row>
    <row r="25" spans="7:22" x14ac:dyDescent="0.15">
      <c r="G25" s="1">
        <v>21</v>
      </c>
      <c r="H25" s="1">
        <f t="shared" si="0"/>
        <v>8</v>
      </c>
      <c r="I25" s="1">
        <v>40</v>
      </c>
      <c r="J25" s="1">
        <f t="shared" si="3"/>
        <v>2.4390243902439025E-2</v>
      </c>
      <c r="M25" s="1">
        <v>21</v>
      </c>
      <c r="N25" s="1">
        <f t="shared" si="1"/>
        <v>15</v>
      </c>
      <c r="O25" s="1">
        <v>75</v>
      </c>
      <c r="P25" s="1">
        <f t="shared" si="4"/>
        <v>2.4390243902439025E-2</v>
      </c>
      <c r="S25" s="1">
        <v>21</v>
      </c>
      <c r="T25" s="1">
        <f t="shared" si="2"/>
        <v>30</v>
      </c>
      <c r="U25" s="1">
        <v>150</v>
      </c>
      <c r="V25" s="1">
        <f t="shared" si="5"/>
        <v>2.4390243902439025E-2</v>
      </c>
    </row>
    <row r="26" spans="7:22" x14ac:dyDescent="0.15">
      <c r="G26" s="1">
        <v>22</v>
      </c>
      <c r="H26" s="1">
        <f t="shared" si="0"/>
        <v>8.1999999999999993</v>
      </c>
      <c r="I26" s="1">
        <v>41</v>
      </c>
      <c r="J26" s="1">
        <f t="shared" si="3"/>
        <v>2.4390243902439025E-2</v>
      </c>
      <c r="M26" s="1">
        <v>22</v>
      </c>
      <c r="N26" s="1">
        <f t="shared" si="1"/>
        <v>15.2</v>
      </c>
      <c r="O26" s="1">
        <v>76</v>
      </c>
      <c r="P26" s="1">
        <f t="shared" si="4"/>
        <v>2.4390243902439025E-2</v>
      </c>
      <c r="S26" s="1">
        <v>22</v>
      </c>
      <c r="T26" s="1">
        <f t="shared" si="2"/>
        <v>30.2</v>
      </c>
      <c r="U26" s="1">
        <v>151</v>
      </c>
      <c r="V26" s="1">
        <f t="shared" si="5"/>
        <v>2.4390243902439025E-2</v>
      </c>
    </row>
    <row r="27" spans="7:22" x14ac:dyDescent="0.15">
      <c r="G27" s="1">
        <v>23</v>
      </c>
      <c r="H27" s="1">
        <f t="shared" si="0"/>
        <v>8.4</v>
      </c>
      <c r="I27" s="1">
        <v>42</v>
      </c>
      <c r="J27" s="1">
        <f t="shared" si="3"/>
        <v>2.4390243902439025E-2</v>
      </c>
      <c r="M27" s="1">
        <v>23</v>
      </c>
      <c r="N27" s="1">
        <f t="shared" si="1"/>
        <v>15.4</v>
      </c>
      <c r="O27" s="1">
        <v>77</v>
      </c>
      <c r="P27" s="1">
        <f t="shared" si="4"/>
        <v>2.4390243902439025E-2</v>
      </c>
      <c r="S27" s="1">
        <v>23</v>
      </c>
      <c r="T27" s="1">
        <f t="shared" si="2"/>
        <v>30.4</v>
      </c>
      <c r="U27" s="1">
        <v>152</v>
      </c>
      <c r="V27" s="1">
        <f t="shared" si="5"/>
        <v>2.4390243902439025E-2</v>
      </c>
    </row>
    <row r="28" spans="7:22" x14ac:dyDescent="0.15">
      <c r="G28" s="1">
        <v>24</v>
      </c>
      <c r="H28" s="1">
        <f t="shared" si="0"/>
        <v>8.6</v>
      </c>
      <c r="I28" s="1">
        <v>43</v>
      </c>
      <c r="J28" s="1">
        <f t="shared" si="3"/>
        <v>2.4390243902439025E-2</v>
      </c>
      <c r="M28" s="1">
        <v>24</v>
      </c>
      <c r="N28" s="1">
        <f t="shared" si="1"/>
        <v>15.6</v>
      </c>
      <c r="O28" s="1">
        <v>78</v>
      </c>
      <c r="P28" s="1">
        <f t="shared" si="4"/>
        <v>2.4390243902439025E-2</v>
      </c>
      <c r="S28" s="1">
        <v>24</v>
      </c>
      <c r="T28" s="1">
        <f t="shared" si="2"/>
        <v>30.6</v>
      </c>
      <c r="U28" s="1">
        <v>153</v>
      </c>
      <c r="V28" s="1">
        <f t="shared" si="5"/>
        <v>2.4390243902439025E-2</v>
      </c>
    </row>
    <row r="29" spans="7:22" x14ac:dyDescent="0.15">
      <c r="G29" s="1">
        <v>25</v>
      </c>
      <c r="H29" s="1">
        <f t="shared" si="0"/>
        <v>8.8000000000000007</v>
      </c>
      <c r="I29" s="1">
        <v>44</v>
      </c>
      <c r="J29" s="1">
        <f t="shared" si="3"/>
        <v>2.4390243902439025E-2</v>
      </c>
      <c r="M29" s="1">
        <v>25</v>
      </c>
      <c r="N29" s="1">
        <f t="shared" si="1"/>
        <v>15.8</v>
      </c>
      <c r="O29" s="1">
        <v>79</v>
      </c>
      <c r="P29" s="1">
        <f t="shared" si="4"/>
        <v>2.4390243902439025E-2</v>
      </c>
      <c r="S29" s="1">
        <v>25</v>
      </c>
      <c r="T29" s="1">
        <f t="shared" si="2"/>
        <v>30.8</v>
      </c>
      <c r="U29" s="1">
        <v>154</v>
      </c>
      <c r="V29" s="1">
        <f t="shared" si="5"/>
        <v>2.4390243902439025E-2</v>
      </c>
    </row>
    <row r="30" spans="7:22" x14ac:dyDescent="0.15">
      <c r="G30" s="1">
        <v>26</v>
      </c>
      <c r="H30" s="1">
        <f t="shared" si="0"/>
        <v>9</v>
      </c>
      <c r="I30" s="1">
        <v>45</v>
      </c>
      <c r="J30" s="1">
        <f t="shared" si="3"/>
        <v>2.4390243902439025E-2</v>
      </c>
      <c r="M30" s="1">
        <v>26</v>
      </c>
      <c r="N30" s="1">
        <f t="shared" si="1"/>
        <v>16</v>
      </c>
      <c r="O30" s="1">
        <v>80</v>
      </c>
      <c r="P30" s="1">
        <f t="shared" si="4"/>
        <v>2.4390243902439025E-2</v>
      </c>
      <c r="S30" s="1">
        <v>26</v>
      </c>
      <c r="T30" s="1">
        <f t="shared" si="2"/>
        <v>31</v>
      </c>
      <c r="U30" s="1">
        <v>155</v>
      </c>
      <c r="V30" s="1">
        <f t="shared" si="5"/>
        <v>2.4390243902439025E-2</v>
      </c>
    </row>
    <row r="31" spans="7:22" x14ac:dyDescent="0.15">
      <c r="G31" s="1">
        <v>27</v>
      </c>
      <c r="H31" s="1">
        <f t="shared" si="0"/>
        <v>9.1999999999999993</v>
      </c>
      <c r="I31" s="1">
        <v>46</v>
      </c>
      <c r="J31" s="1">
        <f t="shared" si="3"/>
        <v>2.4390243902439025E-2</v>
      </c>
      <c r="M31" s="1">
        <v>27</v>
      </c>
      <c r="N31" s="1">
        <f t="shared" si="1"/>
        <v>16.2</v>
      </c>
      <c r="O31" s="1">
        <v>81</v>
      </c>
      <c r="P31" s="1">
        <f t="shared" si="4"/>
        <v>2.4390243902439025E-2</v>
      </c>
      <c r="S31" s="1">
        <v>27</v>
      </c>
      <c r="T31" s="1">
        <f t="shared" si="2"/>
        <v>31.2</v>
      </c>
      <c r="U31" s="1">
        <v>156</v>
      </c>
      <c r="V31" s="1">
        <f t="shared" si="5"/>
        <v>2.4390243902439025E-2</v>
      </c>
    </row>
    <row r="32" spans="7:22" x14ac:dyDescent="0.15">
      <c r="G32" s="1">
        <v>28</v>
      </c>
      <c r="H32" s="1">
        <f t="shared" si="0"/>
        <v>9.4</v>
      </c>
      <c r="I32" s="1">
        <v>47</v>
      </c>
      <c r="J32" s="1">
        <f t="shared" si="3"/>
        <v>2.4390243902439025E-2</v>
      </c>
      <c r="M32" s="1">
        <v>28</v>
      </c>
      <c r="N32" s="1">
        <f t="shared" si="1"/>
        <v>16.399999999999999</v>
      </c>
      <c r="O32" s="1">
        <v>82</v>
      </c>
      <c r="P32" s="1">
        <f t="shared" si="4"/>
        <v>2.4390243902439025E-2</v>
      </c>
      <c r="S32" s="1">
        <v>28</v>
      </c>
      <c r="T32" s="1">
        <f t="shared" si="2"/>
        <v>31.4</v>
      </c>
      <c r="U32" s="1">
        <v>157</v>
      </c>
      <c r="V32" s="1">
        <f t="shared" si="5"/>
        <v>2.4390243902439025E-2</v>
      </c>
    </row>
    <row r="33" spans="7:22" x14ac:dyDescent="0.15">
      <c r="G33" s="1">
        <v>29</v>
      </c>
      <c r="H33" s="1">
        <f t="shared" si="0"/>
        <v>9.6</v>
      </c>
      <c r="I33" s="1">
        <v>48</v>
      </c>
      <c r="J33" s="1">
        <f t="shared" si="3"/>
        <v>2.4390243902439025E-2</v>
      </c>
      <c r="M33" s="1">
        <v>29</v>
      </c>
      <c r="N33" s="1">
        <f t="shared" si="1"/>
        <v>16.600000000000001</v>
      </c>
      <c r="O33" s="1">
        <v>83</v>
      </c>
      <c r="P33" s="1">
        <f t="shared" si="4"/>
        <v>2.4390243902439025E-2</v>
      </c>
      <c r="S33" s="1">
        <v>29</v>
      </c>
      <c r="T33" s="1">
        <f t="shared" si="2"/>
        <v>31.6</v>
      </c>
      <c r="U33" s="1">
        <v>158</v>
      </c>
      <c r="V33" s="1">
        <f t="shared" si="5"/>
        <v>2.4390243902439025E-2</v>
      </c>
    </row>
    <row r="34" spans="7:22" x14ac:dyDescent="0.15">
      <c r="G34" s="1">
        <v>30</v>
      </c>
      <c r="H34" s="1">
        <f t="shared" si="0"/>
        <v>9.8000000000000007</v>
      </c>
      <c r="I34" s="1">
        <v>49</v>
      </c>
      <c r="J34" s="1">
        <f t="shared" si="3"/>
        <v>2.4390243902439025E-2</v>
      </c>
      <c r="M34" s="1">
        <v>30</v>
      </c>
      <c r="N34" s="1">
        <f t="shared" si="1"/>
        <v>16.8</v>
      </c>
      <c r="O34" s="1">
        <v>84</v>
      </c>
      <c r="P34" s="1">
        <f t="shared" si="4"/>
        <v>2.4390243902439025E-2</v>
      </c>
      <c r="S34" s="1">
        <v>30</v>
      </c>
      <c r="T34" s="1">
        <f t="shared" si="2"/>
        <v>31.8</v>
      </c>
      <c r="U34" s="1">
        <v>159</v>
      </c>
      <c r="V34" s="1">
        <f t="shared" si="5"/>
        <v>2.4390243902439025E-2</v>
      </c>
    </row>
    <row r="35" spans="7:22" x14ac:dyDescent="0.15">
      <c r="G35" s="1">
        <v>31</v>
      </c>
      <c r="H35" s="1">
        <f t="shared" si="0"/>
        <v>10</v>
      </c>
      <c r="I35" s="1">
        <v>50</v>
      </c>
      <c r="J35" s="1">
        <f t="shared" si="3"/>
        <v>2.4390243902439025E-2</v>
      </c>
      <c r="M35" s="1">
        <v>31</v>
      </c>
      <c r="N35" s="1">
        <f t="shared" si="1"/>
        <v>17</v>
      </c>
      <c r="O35" s="1">
        <v>85</v>
      </c>
      <c r="P35" s="1">
        <f t="shared" si="4"/>
        <v>2.4390243902439025E-2</v>
      </c>
      <c r="S35" s="1">
        <v>31</v>
      </c>
      <c r="T35" s="1">
        <f t="shared" si="2"/>
        <v>32</v>
      </c>
      <c r="U35" s="1">
        <v>160</v>
      </c>
      <c r="V35" s="1">
        <f t="shared" si="5"/>
        <v>2.4390243902439025E-2</v>
      </c>
    </row>
    <row r="36" spans="7:22" x14ac:dyDescent="0.15">
      <c r="G36" s="1">
        <v>32</v>
      </c>
      <c r="H36" s="1">
        <f t="shared" si="0"/>
        <v>10.199999999999999</v>
      </c>
      <c r="I36" s="1">
        <v>51</v>
      </c>
      <c r="J36" s="1">
        <f t="shared" si="3"/>
        <v>2.4390243902439025E-2</v>
      </c>
      <c r="M36" s="1">
        <v>32</v>
      </c>
      <c r="N36" s="1">
        <f t="shared" si="1"/>
        <v>17.2</v>
      </c>
      <c r="O36" s="1">
        <v>86</v>
      </c>
      <c r="P36" s="1">
        <f t="shared" si="4"/>
        <v>2.4390243902439025E-2</v>
      </c>
      <c r="S36" s="1">
        <v>32</v>
      </c>
      <c r="T36" s="1">
        <f t="shared" si="2"/>
        <v>32.200000000000003</v>
      </c>
      <c r="U36" s="1">
        <v>161</v>
      </c>
      <c r="V36" s="1">
        <f t="shared" si="5"/>
        <v>2.4390243902439025E-2</v>
      </c>
    </row>
    <row r="37" spans="7:22" x14ac:dyDescent="0.15">
      <c r="G37" s="1">
        <v>33</v>
      </c>
      <c r="H37" s="1">
        <f t="shared" si="0"/>
        <v>10.4</v>
      </c>
      <c r="I37" s="1">
        <v>52</v>
      </c>
      <c r="J37" s="1">
        <f t="shared" si="3"/>
        <v>2.4390243902439025E-2</v>
      </c>
      <c r="M37" s="1">
        <v>33</v>
      </c>
      <c r="N37" s="1">
        <f t="shared" si="1"/>
        <v>17.399999999999999</v>
      </c>
      <c r="O37" s="1">
        <v>87</v>
      </c>
      <c r="P37" s="1">
        <f t="shared" si="4"/>
        <v>2.4390243902439025E-2</v>
      </c>
      <c r="S37" s="1">
        <v>33</v>
      </c>
      <c r="T37" s="1">
        <f t="shared" si="2"/>
        <v>32.4</v>
      </c>
      <c r="U37" s="1">
        <v>162</v>
      </c>
      <c r="V37" s="1">
        <f t="shared" si="5"/>
        <v>2.4390243902439025E-2</v>
      </c>
    </row>
    <row r="38" spans="7:22" x14ac:dyDescent="0.15">
      <c r="G38" s="1">
        <v>34</v>
      </c>
      <c r="H38" s="1">
        <f t="shared" si="0"/>
        <v>10.6</v>
      </c>
      <c r="I38" s="1">
        <v>53</v>
      </c>
      <c r="J38" s="1">
        <f t="shared" si="3"/>
        <v>2.4390243902439025E-2</v>
      </c>
      <c r="M38" s="1">
        <v>34</v>
      </c>
      <c r="N38" s="1">
        <f t="shared" si="1"/>
        <v>17.600000000000001</v>
      </c>
      <c r="O38" s="1">
        <v>88</v>
      </c>
      <c r="P38" s="1">
        <f t="shared" si="4"/>
        <v>2.4390243902439025E-2</v>
      </c>
      <c r="S38" s="1">
        <v>34</v>
      </c>
      <c r="T38" s="1">
        <f t="shared" si="2"/>
        <v>32.6</v>
      </c>
      <c r="U38" s="1">
        <v>163</v>
      </c>
      <c r="V38" s="1">
        <f t="shared" si="5"/>
        <v>2.4390243902439025E-2</v>
      </c>
    </row>
    <row r="39" spans="7:22" x14ac:dyDescent="0.15">
      <c r="G39" s="1">
        <v>35</v>
      </c>
      <c r="H39" s="1">
        <f t="shared" si="0"/>
        <v>10.8</v>
      </c>
      <c r="I39" s="1">
        <v>54</v>
      </c>
      <c r="J39" s="1">
        <f t="shared" si="3"/>
        <v>2.4390243902439025E-2</v>
      </c>
      <c r="M39" s="1">
        <v>35</v>
      </c>
      <c r="N39" s="1">
        <f t="shared" si="1"/>
        <v>17.8</v>
      </c>
      <c r="O39" s="1">
        <v>89</v>
      </c>
      <c r="P39" s="1">
        <f t="shared" si="4"/>
        <v>2.4390243902439025E-2</v>
      </c>
      <c r="S39" s="1">
        <v>35</v>
      </c>
      <c r="T39" s="1">
        <f t="shared" si="2"/>
        <v>32.799999999999997</v>
      </c>
      <c r="U39" s="1">
        <v>164</v>
      </c>
      <c r="V39" s="1">
        <f t="shared" si="5"/>
        <v>2.4390243902439025E-2</v>
      </c>
    </row>
    <row r="40" spans="7:22" x14ac:dyDescent="0.15">
      <c r="G40" s="1">
        <v>36</v>
      </c>
      <c r="H40" s="1">
        <f t="shared" si="0"/>
        <v>11</v>
      </c>
      <c r="I40" s="1">
        <v>55</v>
      </c>
      <c r="J40" s="1">
        <f t="shared" si="3"/>
        <v>2.4390243902439025E-2</v>
      </c>
      <c r="M40" s="1">
        <v>36</v>
      </c>
      <c r="N40" s="1">
        <f t="shared" si="1"/>
        <v>18</v>
      </c>
      <c r="O40" s="1">
        <v>90</v>
      </c>
      <c r="P40" s="1">
        <f t="shared" si="4"/>
        <v>2.4390243902439025E-2</v>
      </c>
      <c r="S40" s="1">
        <v>36</v>
      </c>
      <c r="T40" s="1">
        <f t="shared" si="2"/>
        <v>33</v>
      </c>
      <c r="U40" s="1">
        <v>165</v>
      </c>
      <c r="V40" s="1">
        <f t="shared" si="5"/>
        <v>2.4390243902439025E-2</v>
      </c>
    </row>
    <row r="41" spans="7:22" x14ac:dyDescent="0.15">
      <c r="G41" s="1">
        <v>37</v>
      </c>
      <c r="H41" s="1">
        <f t="shared" si="0"/>
        <v>11.2</v>
      </c>
      <c r="I41" s="1">
        <v>56</v>
      </c>
      <c r="J41" s="1">
        <f t="shared" si="3"/>
        <v>2.4390243902439025E-2</v>
      </c>
      <c r="M41" s="1">
        <v>37</v>
      </c>
      <c r="N41" s="1">
        <f t="shared" si="1"/>
        <v>18.2</v>
      </c>
      <c r="O41" s="1">
        <v>91</v>
      </c>
      <c r="P41" s="1">
        <f t="shared" si="4"/>
        <v>2.4390243902439025E-2</v>
      </c>
      <c r="S41" s="1">
        <v>37</v>
      </c>
      <c r="T41" s="1">
        <f t="shared" si="2"/>
        <v>33.200000000000003</v>
      </c>
      <c r="U41" s="1">
        <v>166</v>
      </c>
      <c r="V41" s="1">
        <f t="shared" si="5"/>
        <v>2.4390243902439025E-2</v>
      </c>
    </row>
    <row r="42" spans="7:22" x14ac:dyDescent="0.15">
      <c r="G42" s="1">
        <v>38</v>
      </c>
      <c r="H42" s="1">
        <f t="shared" si="0"/>
        <v>11.4</v>
      </c>
      <c r="I42" s="1">
        <v>57</v>
      </c>
      <c r="J42" s="1">
        <f t="shared" si="3"/>
        <v>2.4390243902439025E-2</v>
      </c>
      <c r="M42" s="1">
        <v>38</v>
      </c>
      <c r="N42" s="1">
        <f t="shared" si="1"/>
        <v>18.399999999999999</v>
      </c>
      <c r="O42" s="1">
        <v>92</v>
      </c>
      <c r="P42" s="1">
        <f t="shared" si="4"/>
        <v>2.4390243902439025E-2</v>
      </c>
      <c r="S42" s="1">
        <v>38</v>
      </c>
      <c r="T42" s="1">
        <f t="shared" si="2"/>
        <v>33.4</v>
      </c>
      <c r="U42" s="1">
        <v>167</v>
      </c>
      <c r="V42" s="1">
        <f t="shared" si="5"/>
        <v>2.4390243902439025E-2</v>
      </c>
    </row>
    <row r="43" spans="7:22" x14ac:dyDescent="0.15">
      <c r="G43" s="1">
        <v>39</v>
      </c>
      <c r="H43" s="1">
        <f t="shared" si="0"/>
        <v>11.6</v>
      </c>
      <c r="I43" s="1">
        <v>58</v>
      </c>
      <c r="J43" s="1">
        <f t="shared" si="3"/>
        <v>2.4390243902439025E-2</v>
      </c>
      <c r="M43" s="1">
        <v>39</v>
      </c>
      <c r="N43" s="1">
        <f t="shared" si="1"/>
        <v>18.600000000000001</v>
      </c>
      <c r="O43" s="1">
        <v>93</v>
      </c>
      <c r="P43" s="1">
        <f t="shared" si="4"/>
        <v>2.4390243902439025E-2</v>
      </c>
      <c r="S43" s="1">
        <v>39</v>
      </c>
      <c r="T43" s="1">
        <f t="shared" si="2"/>
        <v>33.6</v>
      </c>
      <c r="U43" s="1">
        <v>168</v>
      </c>
      <c r="V43" s="1">
        <f t="shared" si="5"/>
        <v>2.4390243902439025E-2</v>
      </c>
    </row>
    <row r="44" spans="7:22" x14ac:dyDescent="0.15">
      <c r="G44" s="1">
        <v>40</v>
      </c>
      <c r="H44" s="1">
        <f t="shared" si="0"/>
        <v>11.8</v>
      </c>
      <c r="I44" s="1">
        <v>59</v>
      </c>
      <c r="J44" s="1">
        <f t="shared" si="3"/>
        <v>2.4390243902439025E-2</v>
      </c>
      <c r="M44" s="1">
        <v>40</v>
      </c>
      <c r="N44" s="1">
        <f t="shared" si="1"/>
        <v>18.8</v>
      </c>
      <c r="O44" s="1">
        <v>94</v>
      </c>
      <c r="P44" s="1">
        <f t="shared" si="4"/>
        <v>2.4390243902439025E-2</v>
      </c>
      <c r="S44" s="1">
        <v>40</v>
      </c>
      <c r="T44" s="1">
        <f t="shared" si="2"/>
        <v>33.799999999999997</v>
      </c>
      <c r="U44" s="1">
        <v>169</v>
      </c>
      <c r="V44" s="1">
        <f t="shared" si="5"/>
        <v>2.4390243902439025E-2</v>
      </c>
    </row>
    <row r="45" spans="7:22" x14ac:dyDescent="0.15">
      <c r="G45" s="1">
        <v>41</v>
      </c>
      <c r="H45" s="1">
        <f t="shared" si="0"/>
        <v>12</v>
      </c>
      <c r="I45" s="1">
        <v>60</v>
      </c>
      <c r="J45" s="1">
        <f t="shared" si="3"/>
        <v>2.4390243902439025E-2</v>
      </c>
      <c r="M45" s="1">
        <v>41</v>
      </c>
      <c r="N45" s="1">
        <f t="shared" si="1"/>
        <v>19</v>
      </c>
      <c r="O45" s="1">
        <v>95</v>
      </c>
      <c r="P45" s="1">
        <f t="shared" si="4"/>
        <v>2.4390243902439025E-2</v>
      </c>
      <c r="S45" s="1">
        <v>41</v>
      </c>
      <c r="T45" s="1">
        <f t="shared" si="2"/>
        <v>34</v>
      </c>
      <c r="U45" s="1">
        <v>170</v>
      </c>
      <c r="V45" s="1">
        <f t="shared" si="5"/>
        <v>2.4390243902439025E-2</v>
      </c>
    </row>
    <row r="46" spans="7:22" x14ac:dyDescent="0.15">
      <c r="G46" s="1"/>
      <c r="H46" s="1"/>
      <c r="I46" s="1"/>
      <c r="J46" s="1"/>
    </row>
    <row r="47" spans="7:22" x14ac:dyDescent="0.15">
      <c r="G47" s="1"/>
      <c r="H47" s="1"/>
      <c r="I47" s="1"/>
      <c r="J47" s="1"/>
    </row>
    <row r="48" spans="7:22" x14ac:dyDescent="0.15">
      <c r="G48" s="1"/>
      <c r="H48" s="1"/>
      <c r="I48" s="1"/>
      <c r="J48" s="1"/>
    </row>
    <row r="49" spans="7:10" x14ac:dyDescent="0.15">
      <c r="G49" s="1"/>
      <c r="H49" s="1"/>
      <c r="I49" s="1"/>
      <c r="J49" s="1"/>
    </row>
    <row r="50" spans="7:10" x14ac:dyDescent="0.15">
      <c r="G50" s="1"/>
      <c r="H50" s="1"/>
      <c r="I50" s="1"/>
      <c r="J50" s="1"/>
    </row>
    <row r="51" spans="7:10" x14ac:dyDescent="0.15">
      <c r="G51" s="1"/>
      <c r="H51" s="1"/>
      <c r="I51" s="1"/>
      <c r="J51" s="1"/>
    </row>
    <row r="52" spans="7:10" x14ac:dyDescent="0.15">
      <c r="G52" s="1"/>
      <c r="H52" s="1"/>
      <c r="I52" s="1"/>
      <c r="J52" s="1"/>
    </row>
    <row r="53" spans="7:10" x14ac:dyDescent="0.15">
      <c r="G53" s="1"/>
      <c r="H53" s="1"/>
      <c r="I53" s="1"/>
      <c r="J53" s="1"/>
    </row>
    <row r="54" spans="7:10" x14ac:dyDescent="0.15">
      <c r="G54" s="1"/>
      <c r="H54" s="1"/>
      <c r="I54" s="1"/>
      <c r="J54" s="1"/>
    </row>
    <row r="55" spans="7:10" x14ac:dyDescent="0.15">
      <c r="G55" s="1"/>
      <c r="H55" s="1"/>
      <c r="I55" s="1"/>
      <c r="J55" s="1"/>
    </row>
    <row r="56" spans="7:10" x14ac:dyDescent="0.15">
      <c r="G56" s="1"/>
      <c r="H56" s="1"/>
      <c r="I56" s="1"/>
      <c r="J56" s="1"/>
    </row>
    <row r="57" spans="7:10" x14ac:dyDescent="0.15">
      <c r="G57" s="1"/>
      <c r="H57" s="1"/>
      <c r="I57" s="1"/>
      <c r="J57" s="1"/>
    </row>
    <row r="58" spans="7:10" x14ac:dyDescent="0.15">
      <c r="G58" s="1"/>
      <c r="H58" s="1"/>
      <c r="I58" s="1"/>
      <c r="J58" s="1"/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9" sqref="C9"/>
    </sheetView>
  </sheetViews>
  <sheetFormatPr defaultColWidth="9" defaultRowHeight="13.5" x14ac:dyDescent="0.15"/>
  <cols>
    <col min="1" max="1" width="9" style="1"/>
    <col min="2" max="2" width="23.5" style="1" customWidth="1"/>
    <col min="3" max="3" width="21.125" style="1" customWidth="1"/>
    <col min="4" max="4" width="10.5" bestFit="1" customWidth="1"/>
  </cols>
  <sheetData>
    <row r="1" spans="1:8" ht="40.5" x14ac:dyDescent="0.15">
      <c r="A1" s="2" t="s">
        <v>40</v>
      </c>
      <c r="B1" s="2" t="s">
        <v>41</v>
      </c>
      <c r="C1" s="2" t="s">
        <v>42</v>
      </c>
      <c r="D1" s="2"/>
      <c r="E1" s="2"/>
      <c r="F1" s="2"/>
      <c r="G1" s="2"/>
      <c r="H1" s="2"/>
    </row>
    <row r="2" spans="1:8" x14ac:dyDescent="0.15">
      <c r="A2" s="1">
        <v>1</v>
      </c>
      <c r="B2" s="1">
        <v>0.1</v>
      </c>
      <c r="C2" s="1">
        <v>122880000</v>
      </c>
    </row>
    <row r="4" spans="1:8" x14ac:dyDescent="0.15">
      <c r="D4" s="1"/>
    </row>
  </sheetData>
  <phoneticPr fontId="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6" sqref="A6"/>
    </sheetView>
  </sheetViews>
  <sheetFormatPr defaultColWidth="9" defaultRowHeight="13.5" x14ac:dyDescent="0.15"/>
  <cols>
    <col min="1" max="1" width="11.625" style="1" bestFit="1" customWidth="1"/>
    <col min="2" max="2" width="21.375" style="1" customWidth="1"/>
    <col min="3" max="3" width="23.625" style="1" customWidth="1"/>
    <col min="4" max="4" width="14.625" customWidth="1"/>
  </cols>
  <sheetData>
    <row r="1" spans="1:5" ht="27" x14ac:dyDescent="0.15">
      <c r="A1" s="2" t="s">
        <v>40</v>
      </c>
      <c r="B1" s="2" t="s">
        <v>43</v>
      </c>
      <c r="C1" s="2" t="s">
        <v>44</v>
      </c>
    </row>
    <row r="2" spans="1:5" x14ac:dyDescent="0.15">
      <c r="A2" s="1">
        <v>1</v>
      </c>
      <c r="B2" s="18">
        <v>5000</v>
      </c>
      <c r="C2">
        <f t="shared" ref="C2:C13" si="0">B2*8</f>
        <v>40000</v>
      </c>
    </row>
    <row r="3" spans="1:5" x14ac:dyDescent="0.15">
      <c r="A3" s="1">
        <v>2</v>
      </c>
      <c r="B3" s="18">
        <v>10000</v>
      </c>
      <c r="C3">
        <f t="shared" si="0"/>
        <v>80000</v>
      </c>
    </row>
    <row r="4" spans="1:5" x14ac:dyDescent="0.15">
      <c r="A4" s="1">
        <v>3</v>
      </c>
      <c r="B4" s="18">
        <v>30000</v>
      </c>
      <c r="C4">
        <f t="shared" si="0"/>
        <v>240000</v>
      </c>
    </row>
    <row r="5" spans="1:5" x14ac:dyDescent="0.15">
      <c r="A5" s="1">
        <v>4</v>
      </c>
      <c r="B5" s="18">
        <v>60000</v>
      </c>
      <c r="C5">
        <f t="shared" si="0"/>
        <v>480000</v>
      </c>
    </row>
    <row r="6" spans="1:5" x14ac:dyDescent="0.15">
      <c r="A6" s="1">
        <v>5</v>
      </c>
      <c r="B6" s="18">
        <v>120000</v>
      </c>
      <c r="C6">
        <f t="shared" si="0"/>
        <v>960000</v>
      </c>
    </row>
    <row r="7" spans="1:5" x14ac:dyDescent="0.15">
      <c r="A7" s="1">
        <v>6</v>
      </c>
      <c r="B7" s="18">
        <v>240000</v>
      </c>
      <c r="C7">
        <f t="shared" si="0"/>
        <v>1920000</v>
      </c>
    </row>
    <row r="8" spans="1:5" x14ac:dyDescent="0.15">
      <c r="A8" s="1">
        <v>7</v>
      </c>
      <c r="B8" s="18">
        <v>480000</v>
      </c>
      <c r="C8">
        <f t="shared" si="0"/>
        <v>3840000</v>
      </c>
    </row>
    <row r="9" spans="1:5" x14ac:dyDescent="0.15">
      <c r="A9" s="1">
        <v>8</v>
      </c>
      <c r="B9" s="18">
        <v>960000</v>
      </c>
      <c r="C9">
        <f t="shared" si="0"/>
        <v>7680000</v>
      </c>
    </row>
    <row r="10" spans="1:5" x14ac:dyDescent="0.15">
      <c r="A10" s="1">
        <v>9</v>
      </c>
      <c r="B10" s="18">
        <v>1920000</v>
      </c>
      <c r="C10">
        <f t="shared" si="0"/>
        <v>15360000</v>
      </c>
    </row>
    <row r="11" spans="1:5" x14ac:dyDescent="0.15">
      <c r="A11" s="1">
        <v>10</v>
      </c>
      <c r="B11" s="18">
        <v>5120000</v>
      </c>
      <c r="C11">
        <f t="shared" si="0"/>
        <v>40960000</v>
      </c>
    </row>
    <row r="12" spans="1:5" x14ac:dyDescent="0.15">
      <c r="A12" s="1">
        <v>11</v>
      </c>
      <c r="B12" s="18">
        <v>10240000</v>
      </c>
      <c r="C12">
        <f t="shared" si="0"/>
        <v>81920000</v>
      </c>
    </row>
    <row r="13" spans="1:5" x14ac:dyDescent="0.15">
      <c r="A13" s="1">
        <v>12</v>
      </c>
      <c r="B13" s="18">
        <v>20480000</v>
      </c>
      <c r="C13">
        <f t="shared" si="0"/>
        <v>163840000</v>
      </c>
      <c r="E13" s="1"/>
    </row>
  </sheetData>
  <phoneticPr fontId="9" type="noConversion"/>
  <pageMargins left="0.75" right="0.75" top="1" bottom="1" header="0.5" footer="0.5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>
      <selection activeCell="E22" sqref="E22"/>
    </sheetView>
  </sheetViews>
  <sheetFormatPr defaultColWidth="9" defaultRowHeight="13.5" x14ac:dyDescent="0.15"/>
  <cols>
    <col min="1" max="1" width="9" style="1"/>
    <col min="2" max="2" width="13.875" style="1" customWidth="1"/>
    <col min="3" max="3" width="16.625" customWidth="1"/>
    <col min="4" max="4" width="21.625" customWidth="1"/>
    <col min="5" max="5" width="18.625" customWidth="1"/>
    <col min="6" max="6" width="26.125" customWidth="1"/>
    <col min="7" max="7" width="12.5" customWidth="1"/>
    <col min="8" max="8" width="30.625" customWidth="1"/>
    <col min="9" max="9" width="33.625" customWidth="1"/>
  </cols>
  <sheetData>
    <row r="1" spans="1:8" x14ac:dyDescent="0.15">
      <c r="A1" s="3" t="s">
        <v>40</v>
      </c>
      <c r="B1" s="3" t="s">
        <v>45</v>
      </c>
      <c r="C1" s="3" t="s">
        <v>46</v>
      </c>
      <c r="D1" s="3" t="s">
        <v>47</v>
      </c>
      <c r="E1" s="3"/>
      <c r="F1" s="3"/>
      <c r="G1" s="3"/>
      <c r="H1" s="3"/>
    </row>
    <row r="2" spans="1:8" x14ac:dyDescent="0.15">
      <c r="A2" s="1">
        <v>1</v>
      </c>
      <c r="B2" s="11" t="s">
        <v>48</v>
      </c>
      <c r="C2" s="12">
        <v>10</v>
      </c>
      <c r="D2">
        <v>0.20547945205479501</v>
      </c>
      <c r="F2" s="12"/>
    </row>
    <row r="3" spans="1:8" x14ac:dyDescent="0.15">
      <c r="A3" s="1">
        <v>2</v>
      </c>
      <c r="B3" s="11" t="s">
        <v>48</v>
      </c>
      <c r="C3" s="12">
        <v>20</v>
      </c>
      <c r="D3">
        <v>0.102739726027398</v>
      </c>
      <c r="F3" s="12"/>
    </row>
    <row r="4" spans="1:8" x14ac:dyDescent="0.15">
      <c r="A4" s="1">
        <v>3</v>
      </c>
      <c r="B4" s="11" t="s">
        <v>48</v>
      </c>
      <c r="C4" s="12">
        <v>40</v>
      </c>
      <c r="D4">
        <v>5.1369863013698502E-2</v>
      </c>
      <c r="F4" s="12"/>
    </row>
    <row r="5" spans="1:8" x14ac:dyDescent="0.15">
      <c r="A5" s="1">
        <v>4</v>
      </c>
      <c r="B5" s="11" t="s">
        <v>48</v>
      </c>
      <c r="C5" s="12">
        <v>60</v>
      </c>
      <c r="D5">
        <v>3.42465753424658E-2</v>
      </c>
      <c r="F5" s="12"/>
    </row>
    <row r="6" spans="1:8" x14ac:dyDescent="0.15">
      <c r="A6" s="1">
        <v>5</v>
      </c>
      <c r="B6" s="11" t="s">
        <v>48</v>
      </c>
      <c r="C6" s="12">
        <v>150</v>
      </c>
      <c r="D6">
        <v>1.3698630136986301E-2</v>
      </c>
      <c r="F6" s="12"/>
    </row>
    <row r="7" spans="1:8" x14ac:dyDescent="0.15">
      <c r="A7" s="1">
        <v>6</v>
      </c>
      <c r="B7" s="11" t="s">
        <v>49</v>
      </c>
      <c r="C7" s="12">
        <v>3</v>
      </c>
      <c r="D7">
        <v>5.1369863013698502E-2</v>
      </c>
      <c r="F7" s="12"/>
    </row>
    <row r="8" spans="1:8" x14ac:dyDescent="0.15">
      <c r="A8" s="1">
        <v>7</v>
      </c>
      <c r="B8" s="11" t="s">
        <v>49</v>
      </c>
      <c r="C8" s="12">
        <v>2</v>
      </c>
      <c r="D8">
        <v>2.7397260273972601E-2</v>
      </c>
      <c r="F8" s="12"/>
    </row>
    <row r="9" spans="1:8" x14ac:dyDescent="0.15">
      <c r="A9" s="1">
        <v>8</v>
      </c>
      <c r="B9" s="11" t="s">
        <v>49</v>
      </c>
      <c r="C9" s="12">
        <v>1</v>
      </c>
      <c r="D9">
        <v>1.3698630136986301E-2</v>
      </c>
      <c r="F9" s="12"/>
    </row>
    <row r="10" spans="1:8" x14ac:dyDescent="0.15">
      <c r="A10" s="1">
        <v>9</v>
      </c>
      <c r="B10" s="11" t="s">
        <v>48</v>
      </c>
      <c r="C10" s="12">
        <v>10</v>
      </c>
      <c r="D10">
        <v>0.20547945205479501</v>
      </c>
    </row>
    <row r="11" spans="1:8" x14ac:dyDescent="0.15">
      <c r="A11" s="1">
        <v>10</v>
      </c>
      <c r="B11" s="11" t="s">
        <v>48</v>
      </c>
      <c r="C11" s="12">
        <v>20</v>
      </c>
      <c r="D11">
        <v>0.102739726027398</v>
      </c>
    </row>
    <row r="12" spans="1:8" x14ac:dyDescent="0.15">
      <c r="A12" s="1">
        <v>11</v>
      </c>
      <c r="B12" s="11" t="s">
        <v>48</v>
      </c>
      <c r="C12" s="12">
        <v>40</v>
      </c>
      <c r="D12">
        <v>5.1369863013698502E-2</v>
      </c>
    </row>
    <row r="13" spans="1:8" x14ac:dyDescent="0.15">
      <c r="A13" s="1">
        <v>12</v>
      </c>
      <c r="B13" s="11" t="s">
        <v>48</v>
      </c>
      <c r="C13" s="12">
        <v>60</v>
      </c>
      <c r="D13">
        <v>3.42465753424658E-2</v>
      </c>
    </row>
    <row r="14" spans="1:8" x14ac:dyDescent="0.15">
      <c r="A14" s="1">
        <v>13</v>
      </c>
      <c r="B14" s="11" t="s">
        <v>48</v>
      </c>
      <c r="C14" s="12">
        <v>150</v>
      </c>
      <c r="D14">
        <v>1.3698630136986301E-2</v>
      </c>
    </row>
    <row r="15" spans="1:8" x14ac:dyDescent="0.15">
      <c r="A15" s="1">
        <v>14</v>
      </c>
      <c r="B15" s="11" t="s">
        <v>49</v>
      </c>
      <c r="C15" s="12">
        <v>3</v>
      </c>
      <c r="D15">
        <v>5.1369863013698502E-2</v>
      </c>
    </row>
    <row r="16" spans="1:8" x14ac:dyDescent="0.15">
      <c r="A16" s="1">
        <v>15</v>
      </c>
      <c r="B16" s="11" t="s">
        <v>49</v>
      </c>
      <c r="C16" s="12">
        <v>2</v>
      </c>
      <c r="D16">
        <v>2.7397260273972601E-2</v>
      </c>
    </row>
    <row r="17" spans="1:4" x14ac:dyDescent="0.15">
      <c r="A17" s="1">
        <v>16</v>
      </c>
      <c r="B17" s="11" t="s">
        <v>49</v>
      </c>
      <c r="C17" s="12">
        <v>1</v>
      </c>
      <c r="D17">
        <v>1.3698630136986301E-2</v>
      </c>
    </row>
  </sheetData>
  <phoneticPr fontId="9" type="noConversion"/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N43" sqref="N43"/>
    </sheetView>
  </sheetViews>
  <sheetFormatPr defaultColWidth="9" defaultRowHeight="13.5" x14ac:dyDescent="0.15"/>
  <cols>
    <col min="2" max="2" width="15.875" customWidth="1"/>
    <col min="3" max="3" width="17.5" customWidth="1"/>
  </cols>
  <sheetData>
    <row r="1" spans="1:3" x14ac:dyDescent="0.15">
      <c r="A1" s="3" t="s">
        <v>50</v>
      </c>
      <c r="B1" s="3" t="s">
        <v>51</v>
      </c>
      <c r="C1" s="3" t="s">
        <v>47</v>
      </c>
    </row>
    <row r="2" spans="1:3" x14ac:dyDescent="0.15">
      <c r="A2" s="1">
        <v>1</v>
      </c>
      <c r="B2" s="1">
        <v>20</v>
      </c>
      <c r="C2">
        <v>2.4390243902439001E-2</v>
      </c>
    </row>
    <row r="3" spans="1:3" x14ac:dyDescent="0.15">
      <c r="A3" s="1">
        <v>2</v>
      </c>
      <c r="B3" s="1">
        <v>21</v>
      </c>
      <c r="C3">
        <v>2.4390243902439001E-2</v>
      </c>
    </row>
    <row r="4" spans="1:3" x14ac:dyDescent="0.15">
      <c r="A4" s="1">
        <v>3</v>
      </c>
      <c r="B4" s="1">
        <v>22</v>
      </c>
      <c r="C4">
        <v>2.4390243902439001E-2</v>
      </c>
    </row>
    <row r="5" spans="1:3" x14ac:dyDescent="0.15">
      <c r="A5" s="1">
        <v>4</v>
      </c>
      <c r="B5" s="1">
        <v>23</v>
      </c>
      <c r="C5">
        <v>2.4390243902439001E-2</v>
      </c>
    </row>
    <row r="6" spans="1:3" x14ac:dyDescent="0.15">
      <c r="A6" s="1">
        <v>5</v>
      </c>
      <c r="B6" s="1">
        <v>24</v>
      </c>
      <c r="C6">
        <v>2.4390243902439001E-2</v>
      </c>
    </row>
    <row r="7" spans="1:3" x14ac:dyDescent="0.15">
      <c r="A7" s="1">
        <v>6</v>
      </c>
      <c r="B7" s="1">
        <v>25</v>
      </c>
      <c r="C7">
        <v>2.4390243902439001E-2</v>
      </c>
    </row>
    <row r="8" spans="1:3" x14ac:dyDescent="0.15">
      <c r="A8" s="1">
        <v>7</v>
      </c>
      <c r="B8" s="1">
        <v>26</v>
      </c>
      <c r="C8">
        <v>2.4390243902439001E-2</v>
      </c>
    </row>
    <row r="9" spans="1:3" x14ac:dyDescent="0.15">
      <c r="A9" s="1">
        <v>8</v>
      </c>
      <c r="B9" s="1">
        <v>27</v>
      </c>
      <c r="C9">
        <v>2.4390243902439001E-2</v>
      </c>
    </row>
    <row r="10" spans="1:3" x14ac:dyDescent="0.15">
      <c r="A10" s="1">
        <v>9</v>
      </c>
      <c r="B10" s="1">
        <v>28</v>
      </c>
      <c r="C10">
        <v>2.4390243902439001E-2</v>
      </c>
    </row>
    <row r="11" spans="1:3" x14ac:dyDescent="0.15">
      <c r="A11" s="1">
        <v>10</v>
      </c>
      <c r="B11" s="1">
        <v>29</v>
      </c>
      <c r="C11">
        <v>2.4390243902439001E-2</v>
      </c>
    </row>
    <row r="12" spans="1:3" x14ac:dyDescent="0.15">
      <c r="A12" s="1">
        <v>11</v>
      </c>
      <c r="B12" s="1">
        <v>30</v>
      </c>
      <c r="C12">
        <v>2.4390243902439001E-2</v>
      </c>
    </row>
    <row r="13" spans="1:3" x14ac:dyDescent="0.15">
      <c r="A13" s="1">
        <v>12</v>
      </c>
      <c r="B13" s="1">
        <v>31</v>
      </c>
      <c r="C13">
        <v>2.4390243902439001E-2</v>
      </c>
    </row>
    <row r="14" spans="1:3" x14ac:dyDescent="0.15">
      <c r="A14" s="1">
        <v>13</v>
      </c>
      <c r="B14" s="1">
        <v>32</v>
      </c>
      <c r="C14">
        <v>2.4390243902439001E-2</v>
      </c>
    </row>
    <row r="15" spans="1:3" x14ac:dyDescent="0.15">
      <c r="A15" s="1">
        <v>14</v>
      </c>
      <c r="B15" s="1">
        <v>33</v>
      </c>
      <c r="C15">
        <v>2.4390243902439001E-2</v>
      </c>
    </row>
    <row r="16" spans="1:3" x14ac:dyDescent="0.15">
      <c r="A16" s="1">
        <v>15</v>
      </c>
      <c r="B16" s="1">
        <v>34</v>
      </c>
      <c r="C16">
        <v>2.4390243902439001E-2</v>
      </c>
    </row>
    <row r="17" spans="1:3" x14ac:dyDescent="0.15">
      <c r="A17" s="1">
        <v>16</v>
      </c>
      <c r="B17" s="1">
        <v>35</v>
      </c>
      <c r="C17">
        <v>2.4390243902439001E-2</v>
      </c>
    </row>
    <row r="18" spans="1:3" x14ac:dyDescent="0.15">
      <c r="A18" s="1">
        <v>17</v>
      </c>
      <c r="B18" s="1">
        <v>36</v>
      </c>
      <c r="C18">
        <v>2.4390243902439001E-2</v>
      </c>
    </row>
    <row r="19" spans="1:3" x14ac:dyDescent="0.15">
      <c r="A19" s="1">
        <v>18</v>
      </c>
      <c r="B19" s="1">
        <v>37</v>
      </c>
      <c r="C19">
        <v>2.4390243902439001E-2</v>
      </c>
    </row>
    <row r="20" spans="1:3" x14ac:dyDescent="0.15">
      <c r="A20" s="1">
        <v>19</v>
      </c>
      <c r="B20" s="1">
        <v>38</v>
      </c>
      <c r="C20">
        <v>2.4390243902439001E-2</v>
      </c>
    </row>
    <row r="21" spans="1:3" x14ac:dyDescent="0.15">
      <c r="A21" s="1">
        <v>20</v>
      </c>
      <c r="B21" s="1">
        <v>39</v>
      </c>
      <c r="C21">
        <v>2.4390243902439001E-2</v>
      </c>
    </row>
    <row r="22" spans="1:3" x14ac:dyDescent="0.15">
      <c r="A22" s="1">
        <v>21</v>
      </c>
      <c r="B22" s="1">
        <v>40</v>
      </c>
      <c r="C22">
        <v>2.4390243902439001E-2</v>
      </c>
    </row>
    <row r="23" spans="1:3" x14ac:dyDescent="0.15">
      <c r="A23" s="1">
        <v>22</v>
      </c>
      <c r="B23" s="1">
        <v>41</v>
      </c>
      <c r="C23">
        <v>2.4390243902439001E-2</v>
      </c>
    </row>
    <row r="24" spans="1:3" x14ac:dyDescent="0.15">
      <c r="A24" s="1">
        <v>23</v>
      </c>
      <c r="B24" s="1">
        <v>42</v>
      </c>
      <c r="C24">
        <v>2.4390243902439001E-2</v>
      </c>
    </row>
    <row r="25" spans="1:3" x14ac:dyDescent="0.15">
      <c r="A25" s="1">
        <v>24</v>
      </c>
      <c r="B25" s="1">
        <v>43</v>
      </c>
      <c r="C25">
        <v>2.4390243902439001E-2</v>
      </c>
    </row>
    <row r="26" spans="1:3" x14ac:dyDescent="0.15">
      <c r="A26" s="1">
        <v>25</v>
      </c>
      <c r="B26" s="1">
        <v>44</v>
      </c>
      <c r="C26">
        <v>2.4390243902439001E-2</v>
      </c>
    </row>
    <row r="27" spans="1:3" x14ac:dyDescent="0.15">
      <c r="A27" s="1">
        <v>26</v>
      </c>
      <c r="B27" s="1">
        <v>45</v>
      </c>
      <c r="C27">
        <v>2.4390243902439001E-2</v>
      </c>
    </row>
    <row r="28" spans="1:3" x14ac:dyDescent="0.15">
      <c r="A28" s="1">
        <v>27</v>
      </c>
      <c r="B28" s="1">
        <v>46</v>
      </c>
      <c r="C28">
        <v>2.4390243902439001E-2</v>
      </c>
    </row>
    <row r="29" spans="1:3" x14ac:dyDescent="0.15">
      <c r="A29" s="1">
        <v>28</v>
      </c>
      <c r="B29" s="1">
        <v>47</v>
      </c>
      <c r="C29">
        <v>2.4390243902439001E-2</v>
      </c>
    </row>
    <row r="30" spans="1:3" x14ac:dyDescent="0.15">
      <c r="A30" s="1">
        <v>29</v>
      </c>
      <c r="B30" s="1">
        <v>48</v>
      </c>
      <c r="C30">
        <v>2.4390243902439001E-2</v>
      </c>
    </row>
    <row r="31" spans="1:3" x14ac:dyDescent="0.15">
      <c r="A31" s="1">
        <v>30</v>
      </c>
      <c r="B31" s="1">
        <v>49</v>
      </c>
      <c r="C31">
        <v>2.4390243902439001E-2</v>
      </c>
    </row>
    <row r="32" spans="1:3" x14ac:dyDescent="0.15">
      <c r="A32" s="1">
        <v>31</v>
      </c>
      <c r="B32" s="1">
        <v>50</v>
      </c>
      <c r="C32">
        <v>2.4390243902439001E-2</v>
      </c>
    </row>
    <row r="33" spans="1:3" x14ac:dyDescent="0.15">
      <c r="A33" s="1">
        <v>32</v>
      </c>
      <c r="B33" s="1">
        <v>51</v>
      </c>
      <c r="C33">
        <v>2.4390243902439001E-2</v>
      </c>
    </row>
    <row r="34" spans="1:3" x14ac:dyDescent="0.15">
      <c r="A34" s="1">
        <v>33</v>
      </c>
      <c r="B34" s="1">
        <v>52</v>
      </c>
      <c r="C34">
        <v>2.4390243902439001E-2</v>
      </c>
    </row>
    <row r="35" spans="1:3" x14ac:dyDescent="0.15">
      <c r="A35" s="1">
        <v>34</v>
      </c>
      <c r="B35" s="1">
        <v>53</v>
      </c>
      <c r="C35">
        <v>2.4390243902439001E-2</v>
      </c>
    </row>
    <row r="36" spans="1:3" x14ac:dyDescent="0.15">
      <c r="A36" s="1">
        <v>35</v>
      </c>
      <c r="B36" s="1">
        <v>54</v>
      </c>
      <c r="C36">
        <v>2.4390243902439001E-2</v>
      </c>
    </row>
    <row r="37" spans="1:3" x14ac:dyDescent="0.15">
      <c r="A37" s="1">
        <v>36</v>
      </c>
      <c r="B37" s="1">
        <v>55</v>
      </c>
      <c r="C37">
        <v>2.4390243902439001E-2</v>
      </c>
    </row>
    <row r="38" spans="1:3" x14ac:dyDescent="0.15">
      <c r="A38" s="1">
        <v>37</v>
      </c>
      <c r="B38" s="1">
        <v>56</v>
      </c>
      <c r="C38">
        <v>2.4390243902439001E-2</v>
      </c>
    </row>
    <row r="39" spans="1:3" x14ac:dyDescent="0.15">
      <c r="A39" s="1">
        <v>38</v>
      </c>
      <c r="B39" s="1">
        <v>57</v>
      </c>
      <c r="C39">
        <v>2.4390243902439001E-2</v>
      </c>
    </row>
    <row r="40" spans="1:3" x14ac:dyDescent="0.15">
      <c r="A40" s="1">
        <v>39</v>
      </c>
      <c r="B40" s="1">
        <v>58</v>
      </c>
      <c r="C40">
        <v>2.4390243902439001E-2</v>
      </c>
    </row>
    <row r="41" spans="1:3" x14ac:dyDescent="0.15">
      <c r="A41" s="1">
        <v>40</v>
      </c>
      <c r="B41" s="1">
        <v>59</v>
      </c>
      <c r="C41">
        <v>2.4390243902439001E-2</v>
      </c>
    </row>
    <row r="42" spans="1:3" x14ac:dyDescent="0.15">
      <c r="A42" s="1">
        <v>41</v>
      </c>
      <c r="B42" s="1">
        <v>60</v>
      </c>
      <c r="C42">
        <v>2.4390243902439001E-2</v>
      </c>
    </row>
  </sheetData>
  <phoneticPr fontId="9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H16" sqref="H16"/>
    </sheetView>
  </sheetViews>
  <sheetFormatPr defaultColWidth="9" defaultRowHeight="13.5" x14ac:dyDescent="0.15"/>
  <sheetData>
    <row r="1" spans="1:3" x14ac:dyDescent="0.15">
      <c r="A1" s="3" t="s">
        <v>50</v>
      </c>
      <c r="B1" s="3" t="s">
        <v>52</v>
      </c>
      <c r="C1" s="3" t="s">
        <v>47</v>
      </c>
    </row>
    <row r="2" spans="1:3" x14ac:dyDescent="0.15">
      <c r="A2" s="1">
        <v>1</v>
      </c>
      <c r="B2" s="1">
        <v>55</v>
      </c>
      <c r="C2">
        <v>2.4390243902439001E-2</v>
      </c>
    </row>
    <row r="3" spans="1:3" x14ac:dyDescent="0.15">
      <c r="A3" s="1">
        <v>2</v>
      </c>
      <c r="B3" s="1">
        <v>56</v>
      </c>
      <c r="C3">
        <v>2.4390243902439001E-2</v>
      </c>
    </row>
    <row r="4" spans="1:3" x14ac:dyDescent="0.15">
      <c r="A4" s="1">
        <v>3</v>
      </c>
      <c r="B4" s="1">
        <v>57</v>
      </c>
      <c r="C4">
        <v>2.4390243902439001E-2</v>
      </c>
    </row>
    <row r="5" spans="1:3" x14ac:dyDescent="0.15">
      <c r="A5" s="1">
        <v>4</v>
      </c>
      <c r="B5" s="1">
        <v>58</v>
      </c>
      <c r="C5">
        <v>2.4390243902439001E-2</v>
      </c>
    </row>
    <row r="6" spans="1:3" x14ac:dyDescent="0.15">
      <c r="A6" s="1">
        <v>5</v>
      </c>
      <c r="B6" s="1">
        <v>59</v>
      </c>
      <c r="C6">
        <v>2.4390243902439001E-2</v>
      </c>
    </row>
    <row r="7" spans="1:3" x14ac:dyDescent="0.15">
      <c r="A7" s="1">
        <v>6</v>
      </c>
      <c r="B7" s="1">
        <v>60</v>
      </c>
      <c r="C7">
        <v>2.4390243902439001E-2</v>
      </c>
    </row>
    <row r="8" spans="1:3" x14ac:dyDescent="0.15">
      <c r="A8" s="1">
        <v>7</v>
      </c>
      <c r="B8" s="1">
        <v>61</v>
      </c>
      <c r="C8">
        <v>2.4390243902439001E-2</v>
      </c>
    </row>
    <row r="9" spans="1:3" x14ac:dyDescent="0.15">
      <c r="A9" s="1">
        <v>8</v>
      </c>
      <c r="B9" s="1">
        <v>62</v>
      </c>
      <c r="C9">
        <v>2.4390243902439001E-2</v>
      </c>
    </row>
    <row r="10" spans="1:3" x14ac:dyDescent="0.15">
      <c r="A10" s="1">
        <v>9</v>
      </c>
      <c r="B10" s="1">
        <v>63</v>
      </c>
      <c r="C10">
        <v>2.4390243902439001E-2</v>
      </c>
    </row>
    <row r="11" spans="1:3" x14ac:dyDescent="0.15">
      <c r="A11" s="1">
        <v>10</v>
      </c>
      <c r="B11" s="1">
        <v>64</v>
      </c>
      <c r="C11">
        <v>2.4390243902439001E-2</v>
      </c>
    </row>
    <row r="12" spans="1:3" x14ac:dyDescent="0.15">
      <c r="A12" s="1">
        <v>11</v>
      </c>
      <c r="B12" s="1">
        <v>65</v>
      </c>
      <c r="C12">
        <v>2.4390243902439001E-2</v>
      </c>
    </row>
    <row r="13" spans="1:3" x14ac:dyDescent="0.15">
      <c r="A13" s="1">
        <v>12</v>
      </c>
      <c r="B13" s="1">
        <v>66</v>
      </c>
      <c r="C13">
        <v>2.4390243902439001E-2</v>
      </c>
    </row>
    <row r="14" spans="1:3" x14ac:dyDescent="0.15">
      <c r="A14" s="1">
        <v>13</v>
      </c>
      <c r="B14" s="1">
        <v>67</v>
      </c>
      <c r="C14">
        <v>2.4390243902439001E-2</v>
      </c>
    </row>
    <row r="15" spans="1:3" x14ac:dyDescent="0.15">
      <c r="A15" s="1">
        <v>14</v>
      </c>
      <c r="B15" s="1">
        <v>68</v>
      </c>
      <c r="C15">
        <v>2.4390243902439001E-2</v>
      </c>
    </row>
    <row r="16" spans="1:3" x14ac:dyDescent="0.15">
      <c r="A16" s="1">
        <v>15</v>
      </c>
      <c r="B16" s="1">
        <v>69</v>
      </c>
      <c r="C16">
        <v>2.4390243902439001E-2</v>
      </c>
    </row>
    <row r="17" spans="1:3" x14ac:dyDescent="0.15">
      <c r="A17" s="1">
        <v>16</v>
      </c>
      <c r="B17" s="1">
        <v>70</v>
      </c>
      <c r="C17">
        <v>2.4390243902439001E-2</v>
      </c>
    </row>
    <row r="18" spans="1:3" x14ac:dyDescent="0.15">
      <c r="A18" s="1">
        <v>17</v>
      </c>
      <c r="B18" s="1">
        <v>71</v>
      </c>
      <c r="C18">
        <v>2.4390243902439001E-2</v>
      </c>
    </row>
    <row r="19" spans="1:3" x14ac:dyDescent="0.15">
      <c r="A19" s="1">
        <v>18</v>
      </c>
      <c r="B19" s="1">
        <v>72</v>
      </c>
      <c r="C19">
        <v>2.4390243902439001E-2</v>
      </c>
    </row>
    <row r="20" spans="1:3" x14ac:dyDescent="0.15">
      <c r="A20" s="1">
        <v>19</v>
      </c>
      <c r="B20" s="1">
        <v>73</v>
      </c>
      <c r="C20">
        <v>2.4390243902439001E-2</v>
      </c>
    </row>
    <row r="21" spans="1:3" x14ac:dyDescent="0.15">
      <c r="A21" s="1">
        <v>20</v>
      </c>
      <c r="B21" s="1">
        <v>74</v>
      </c>
      <c r="C21">
        <v>2.4390243902439001E-2</v>
      </c>
    </row>
    <row r="22" spans="1:3" x14ac:dyDescent="0.15">
      <c r="A22" s="1">
        <v>21</v>
      </c>
      <c r="B22" s="1">
        <v>75</v>
      </c>
      <c r="C22">
        <v>2.4390243902439001E-2</v>
      </c>
    </row>
    <row r="23" spans="1:3" x14ac:dyDescent="0.15">
      <c r="A23" s="1">
        <v>22</v>
      </c>
      <c r="B23" s="1">
        <v>76</v>
      </c>
      <c r="C23">
        <v>2.4390243902439001E-2</v>
      </c>
    </row>
    <row r="24" spans="1:3" x14ac:dyDescent="0.15">
      <c r="A24" s="1">
        <v>23</v>
      </c>
      <c r="B24" s="1">
        <v>77</v>
      </c>
      <c r="C24">
        <v>2.4390243902439001E-2</v>
      </c>
    </row>
    <row r="25" spans="1:3" x14ac:dyDescent="0.15">
      <c r="A25" s="1">
        <v>24</v>
      </c>
      <c r="B25" s="1">
        <v>78</v>
      </c>
      <c r="C25">
        <v>2.4390243902439001E-2</v>
      </c>
    </row>
    <row r="26" spans="1:3" x14ac:dyDescent="0.15">
      <c r="A26" s="1">
        <v>25</v>
      </c>
      <c r="B26" s="1">
        <v>79</v>
      </c>
      <c r="C26">
        <v>2.4390243902439001E-2</v>
      </c>
    </row>
    <row r="27" spans="1:3" x14ac:dyDescent="0.15">
      <c r="A27" s="1">
        <v>26</v>
      </c>
      <c r="B27" s="1">
        <v>80</v>
      </c>
      <c r="C27">
        <v>2.4390243902439001E-2</v>
      </c>
    </row>
    <row r="28" spans="1:3" x14ac:dyDescent="0.15">
      <c r="A28" s="1">
        <v>27</v>
      </c>
      <c r="B28" s="1">
        <v>81</v>
      </c>
      <c r="C28">
        <v>2.4390243902439001E-2</v>
      </c>
    </row>
    <row r="29" spans="1:3" x14ac:dyDescent="0.15">
      <c r="A29" s="1">
        <v>28</v>
      </c>
      <c r="B29" s="1">
        <v>82</v>
      </c>
      <c r="C29">
        <v>2.4390243902439001E-2</v>
      </c>
    </row>
    <row r="30" spans="1:3" x14ac:dyDescent="0.15">
      <c r="A30" s="1">
        <v>29</v>
      </c>
      <c r="B30" s="1">
        <v>83</v>
      </c>
      <c r="C30">
        <v>2.4390243902439001E-2</v>
      </c>
    </row>
    <row r="31" spans="1:3" x14ac:dyDescent="0.15">
      <c r="A31" s="1">
        <v>30</v>
      </c>
      <c r="B31" s="1">
        <v>84</v>
      </c>
      <c r="C31">
        <v>2.4390243902439001E-2</v>
      </c>
    </row>
    <row r="32" spans="1:3" x14ac:dyDescent="0.15">
      <c r="A32" s="1">
        <v>31</v>
      </c>
      <c r="B32" s="1">
        <v>85</v>
      </c>
      <c r="C32">
        <v>2.4390243902439001E-2</v>
      </c>
    </row>
    <row r="33" spans="1:3" x14ac:dyDescent="0.15">
      <c r="A33" s="1">
        <v>32</v>
      </c>
      <c r="B33" s="1">
        <v>86</v>
      </c>
      <c r="C33">
        <v>2.4390243902439001E-2</v>
      </c>
    </row>
    <row r="34" spans="1:3" x14ac:dyDescent="0.15">
      <c r="A34" s="1">
        <v>33</v>
      </c>
      <c r="B34" s="1">
        <v>87</v>
      </c>
      <c r="C34">
        <v>2.4390243902439001E-2</v>
      </c>
    </row>
    <row r="35" spans="1:3" x14ac:dyDescent="0.15">
      <c r="A35" s="1">
        <v>34</v>
      </c>
      <c r="B35" s="1">
        <v>88</v>
      </c>
      <c r="C35">
        <v>2.4390243902439001E-2</v>
      </c>
    </row>
    <row r="36" spans="1:3" x14ac:dyDescent="0.15">
      <c r="A36" s="1">
        <v>35</v>
      </c>
      <c r="B36" s="1">
        <v>89</v>
      </c>
      <c r="C36">
        <v>2.4390243902439001E-2</v>
      </c>
    </row>
    <row r="37" spans="1:3" x14ac:dyDescent="0.15">
      <c r="A37" s="1">
        <v>36</v>
      </c>
      <c r="B37" s="1">
        <v>90</v>
      </c>
      <c r="C37">
        <v>2.4390243902439001E-2</v>
      </c>
    </row>
    <row r="38" spans="1:3" x14ac:dyDescent="0.15">
      <c r="A38" s="1">
        <v>37</v>
      </c>
      <c r="B38" s="1">
        <v>91</v>
      </c>
      <c r="C38">
        <v>2.4390243902439001E-2</v>
      </c>
    </row>
    <row r="39" spans="1:3" x14ac:dyDescent="0.15">
      <c r="A39" s="1">
        <v>38</v>
      </c>
      <c r="B39" s="1">
        <v>92</v>
      </c>
      <c r="C39">
        <v>2.4390243902439001E-2</v>
      </c>
    </row>
    <row r="40" spans="1:3" x14ac:dyDescent="0.15">
      <c r="A40" s="1">
        <v>39</v>
      </c>
      <c r="B40" s="1">
        <v>93</v>
      </c>
      <c r="C40">
        <v>2.4390243902439001E-2</v>
      </c>
    </row>
    <row r="41" spans="1:3" x14ac:dyDescent="0.15">
      <c r="A41" s="1">
        <v>40</v>
      </c>
      <c r="B41" s="1">
        <v>94</v>
      </c>
      <c r="C41">
        <v>2.4390243902439001E-2</v>
      </c>
    </row>
    <row r="42" spans="1:3" x14ac:dyDescent="0.15">
      <c r="A42" s="1">
        <v>41</v>
      </c>
      <c r="B42" s="1">
        <v>95</v>
      </c>
      <c r="C42">
        <v>2.4390243902439001E-2</v>
      </c>
    </row>
  </sheetData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|base_enmu</vt:lpstr>
      <vt:lpstr>|sizishengcheng|天女散花四个字的重复率</vt:lpstr>
      <vt:lpstr>|天女散花花瓣个数区间及个等级次数</vt:lpstr>
      <vt:lpstr>|集满蛋抽奖</vt:lpstr>
      <vt:lpstr>main|基础数据</vt:lpstr>
      <vt:lpstr>bet|下注</vt:lpstr>
      <vt:lpstr>progress_bar_lottery|进度条抽奖</vt:lpstr>
      <vt:lpstr>sky_girl_3|铜天女的开奖概率</vt:lpstr>
      <vt:lpstr>sky_girl_2|银天女的开奖概率</vt:lpstr>
      <vt:lpstr>sky_girl_1|金天女的开奖概率</vt:lpstr>
      <vt:lpstr>base</vt:lpstr>
      <vt:lpstr>fanjiang_1</vt:lpstr>
      <vt:lpstr>fanjiang_2</vt:lpstr>
      <vt:lpstr>fanjiang_3</vt:lpstr>
      <vt:lpstr>fanjiang_4</vt:lpstr>
      <vt:lpstr>fanjiang_5</vt:lpstr>
      <vt:lpstr>zadan_sky_girl_select|砸蛋的天女散花的选</vt:lpstr>
      <vt:lpstr>zadan_sky_girl_type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刘洪周</dc:creator>
  <cp:lastModifiedBy>duchao</cp:lastModifiedBy>
  <dcterms:created xsi:type="dcterms:W3CDTF">2017-08-03T03:30:00Z</dcterms:created>
  <dcterms:modified xsi:type="dcterms:W3CDTF">2020-11-17T05:56:02Z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