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0" yWindow="0" windowWidth="29940" windowHeight="18640" firstSheet="10" activeTab="11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  <sheet name="描述" sheetId="23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4" i="10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4" i="12"/>
  <c r="E4" i="1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4" i="9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4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4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4" i="13"/>
  <c r="E5" i="10"/>
  <c r="D5" i="10"/>
  <c r="E6" i="10"/>
  <c r="D6" i="10"/>
  <c r="E7" i="10"/>
  <c r="D7" i="10"/>
  <c r="E8" i="10"/>
  <c r="D8" i="10"/>
  <c r="E9" i="10"/>
  <c r="D9" i="10"/>
  <c r="E10" i="10"/>
  <c r="D10" i="10"/>
  <c r="E11" i="10"/>
  <c r="D11" i="10"/>
  <c r="E12" i="10"/>
  <c r="D12" i="10"/>
  <c r="E13" i="10"/>
  <c r="D13" i="10"/>
  <c r="E14" i="10"/>
  <c r="D14" i="10"/>
  <c r="E15" i="10"/>
  <c r="D15" i="10"/>
  <c r="E16" i="10"/>
  <c r="D16" i="10"/>
  <c r="E17" i="10"/>
  <c r="D17" i="10"/>
  <c r="E18" i="10"/>
  <c r="D18" i="10"/>
  <c r="E19" i="10"/>
  <c r="D19" i="10"/>
  <c r="E20" i="10"/>
  <c r="D20" i="10"/>
  <c r="E21" i="10"/>
  <c r="D21" i="10"/>
  <c r="E22" i="10"/>
  <c r="D22" i="10"/>
  <c r="E23" i="10"/>
  <c r="D23" i="10"/>
  <c r="E24" i="10"/>
  <c r="D24" i="10"/>
  <c r="D4" i="1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4" i="20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" i="6"/>
  <c r="D7" i="1"/>
  <c r="D6" i="1"/>
  <c r="D5" i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</calcChain>
</file>

<file path=xl/sharedStrings.xml><?xml version="1.0" encoding="utf-8"?>
<sst xmlns="http://schemas.openxmlformats.org/spreadsheetml/2006/main" count="1178" uniqueCount="969">
  <si>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</si>
  <si>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</si>
  <si>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</si>
  <si>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</si>
  <si>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</si>
  <si>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</si>
  <si>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</si>
  <si>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</si>
  <si>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</si>
  <si>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</si>
  <si>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</si>
  <si>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</si>
  <si>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</si>
  <si>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</si>
  <si>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</si>
  <si>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</si>
  <si>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</si>
  <si>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</si>
  <si>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</si>
  <si>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</si>
  <si>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</si>
  <si>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</si>
  <si>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</si>
  <si>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</si>
  <si>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</si>
  <si>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</si>
  <si>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</si>
  <si>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</si>
  <si>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</si>
  <si>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</si>
  <si>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</si>
  <si>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</si>
  <si>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</si>
  <si>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</si>
  <si>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</si>
  <si>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</si>
  <si>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</si>
  <si>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</si>
  <si>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</si>
  <si>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</si>
  <si>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</si>
  <si>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</si>
  <si>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</si>
  <si>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</si>
  <si>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</si>
  <si>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</si>
  <si>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</si>
  <si>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</si>
  <si>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</si>
  <si>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</si>
  <si>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</si>
  <si>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</si>
  <si>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</si>
  <si>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</si>
  <si>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</si>
  <si>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</si>
  <si>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</si>
  <si>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</si>
  <si>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</si>
  <si>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</si>
  <si>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</si>
  <si>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</si>
  <si>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</si>
  <si>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</si>
  <si>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</si>
  <si>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</si>
  <si>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</si>
  <si>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</si>
  <si>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</si>
  <si>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</si>
  <si>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</si>
  <si>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</si>
  <si>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</si>
  <si>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</si>
  <si>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</si>
  <si>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</si>
  <si>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</si>
  <si>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</si>
  <si>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</si>
  <si>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</si>
  <si>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</si>
  <si>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</si>
  <si>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</si>
  <si>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</si>
  <si>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</si>
  <si>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</si>
  <si>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</si>
  <si>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</si>
  <si>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</si>
  <si>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</si>
  <si>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</si>
  <si>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</si>
  <si>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</si>
  <si>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</si>
  <si>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</si>
  <si>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</si>
  <si>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</si>
  <si>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掠夺资源+2%</t>
  </si>
  <si>
    <t>ResourceRob+2%</t>
  </si>
  <si>
    <t>掠夺资源+3%</t>
  </si>
  <si>
    <t>ResourceRob+3%</t>
  </si>
  <si>
    <t>掠夺资源+4%</t>
  </si>
  <si>
    <t>ResourceRob+4%</t>
  </si>
  <si>
    <t>掠夺资源+5%</t>
  </si>
  <si>
    <t>ResourceRob+5%</t>
  </si>
  <si>
    <t>掠夺资源+6%</t>
  </si>
  <si>
    <t>ResourceRob+6%</t>
  </si>
  <si>
    <t>掠夺资源+7%</t>
  </si>
  <si>
    <t>ResourceRob+7%</t>
  </si>
  <si>
    <t>掠夺资源+8%</t>
  </si>
  <si>
    <t>ResourceRob+8%</t>
  </si>
  <si>
    <t>掠夺资源+9%</t>
  </si>
  <si>
    <t>ResourceRob+9%</t>
  </si>
  <si>
    <t>掠夺资源+10%</t>
  </si>
  <si>
    <t>ResourceRob+10%</t>
  </si>
  <si>
    <t>掠夺资源+11%</t>
  </si>
  <si>
    <t>ResourceRob+11%</t>
  </si>
  <si>
    <t>掠夺资源+12%</t>
  </si>
  <si>
    <t>ResourceRob+12%</t>
  </si>
  <si>
    <t>掠夺资源+13%</t>
  </si>
  <si>
    <t>ResourceRob+13%</t>
  </si>
  <si>
    <t>掠夺资源+14%</t>
  </si>
  <si>
    <t>ResourceRob+14%</t>
  </si>
  <si>
    <t>掠夺资源+15%</t>
  </si>
  <si>
    <t>ResourceRob+15%</t>
  </si>
  <si>
    <t>掠夺资源+16%</t>
  </si>
  <si>
    <t>ResourceRob+16%</t>
  </si>
  <si>
    <t>掠夺资源+17%</t>
  </si>
  <si>
    <t>ResourceRob+17%</t>
  </si>
  <si>
    <t>掠夺资源+18%</t>
  </si>
  <si>
    <t>ResourceRob+18%</t>
  </si>
  <si>
    <t>掠夺资源+19%</t>
  </si>
  <si>
    <t>ResourceRob+19%</t>
  </si>
  <si>
    <t>掠夺资源+20%</t>
  </si>
  <si>
    <t>ResourceRob+20%</t>
  </si>
  <si>
    <t>掠夺资源+21%</t>
  </si>
  <si>
    <t>ResourceRob+21%</t>
  </si>
  <si>
    <t>cn</t>
    <phoneticPr fontId="8" type="noConversion"/>
  </si>
  <si>
    <t>en</t>
    <phoneticPr fontId="8" type="noConversion"/>
  </si>
  <si>
    <t>cn</t>
    <phoneticPr fontId="8" type="noConversion"/>
  </si>
  <si>
    <t>en</t>
    <phoneticPr fontId="8" type="noConversion"/>
  </si>
  <si>
    <t>肉类/h</t>
    <phoneticPr fontId="8" type="noConversion"/>
  </si>
  <si>
    <t>meat/h</t>
    <phoneticPr fontId="8" type="noConversion"/>
  </si>
  <si>
    <t>cn</t>
    <phoneticPr fontId="8" type="noConversion"/>
  </si>
  <si>
    <t>en</t>
    <phoneticPr fontId="8" type="noConversion"/>
  </si>
  <si>
    <t>产量/h</t>
    <phoneticPr fontId="8" type="noConversion"/>
  </si>
  <si>
    <t>produce/h</t>
    <phoneticPr fontId="8" type="noConversion"/>
  </si>
  <si>
    <t>产量/h</t>
    <phoneticPr fontId="8" type="noConversion"/>
  </si>
  <si>
    <t>produce/h</t>
    <phoneticPr fontId="8" type="noConversion"/>
  </si>
  <si>
    <t>资源容量</t>
    <phoneticPr fontId="8" type="noConversion"/>
  </si>
  <si>
    <t>孵化时间减少</t>
    <phoneticPr fontId="8" type="noConversion"/>
  </si>
  <si>
    <t>hatchhaste</t>
    <phoneticPr fontId="8" type="noConversion"/>
  </si>
  <si>
    <t>科研时间减少</t>
    <phoneticPr fontId="8" type="noConversion"/>
  </si>
  <si>
    <t>upgradehaste</t>
    <phoneticPr fontId="8" type="noConversion"/>
  </si>
  <si>
    <t>hp+</t>
    <phoneticPr fontId="8" type="noConversion"/>
  </si>
  <si>
    <t>攻击力+</t>
    <phoneticPr fontId="8" type="noConversion"/>
  </si>
  <si>
    <t>Def+</t>
    <phoneticPr fontId="8" type="noConversion"/>
  </si>
  <si>
    <t>掠夺资源+</t>
    <phoneticPr fontId="8" type="noConversion"/>
  </si>
  <si>
    <t>ResourceRob+</t>
    <phoneticPr fontId="8" type="noConversion"/>
  </si>
  <si>
    <t>掠夺资源+0%</t>
    <phoneticPr fontId="8" type="noConversion"/>
  </si>
  <si>
    <t>ResourceRob+0%</t>
    <phoneticPr fontId="8" type="noConversion"/>
  </si>
  <si>
    <t>掠夺资源+1%</t>
    <phoneticPr fontId="8" type="noConversion"/>
  </si>
  <si>
    <t>ResourceRob+1%</t>
    <phoneticPr fontId="8" type="noConversion"/>
  </si>
  <si>
    <t>兽栏容量</t>
    <phoneticPr fontId="8" type="noConversion"/>
  </si>
  <si>
    <t>工人总数</t>
    <phoneticPr fontId="8" type="noConversion"/>
  </si>
  <si>
    <t>水果/h</t>
    <phoneticPr fontId="8" type="noConversion"/>
  </si>
  <si>
    <t>fruit/h</t>
    <phoneticPr fontId="8" type="noConversion"/>
  </si>
  <si>
    <t>资源上限:1400</t>
    <phoneticPr fontId="1" type="noConversion"/>
  </si>
  <si>
    <t>资源上限:2240</t>
    <phoneticPr fontId="1" type="noConversion"/>
  </si>
  <si>
    <t>资源上限:4340</t>
    <phoneticPr fontId="1" type="noConversion"/>
  </si>
  <si>
    <t>资源上限:7280</t>
    <phoneticPr fontId="1" type="noConversion"/>
  </si>
  <si>
    <t>资源上限:11060</t>
    <phoneticPr fontId="1" type="noConversion"/>
  </si>
  <si>
    <t>资源上限:15680</t>
    <phoneticPr fontId="1" type="noConversion"/>
  </si>
  <si>
    <t>资源上限:21140</t>
    <phoneticPr fontId="1" type="noConversion"/>
  </si>
  <si>
    <t>资源上限:27440</t>
    <phoneticPr fontId="1" type="noConversion"/>
  </si>
  <si>
    <t>资源上限:34580</t>
    <phoneticPr fontId="1" type="noConversion"/>
  </si>
  <si>
    <t>资源上限:42560</t>
    <phoneticPr fontId="1" type="noConversion"/>
  </si>
  <si>
    <t>资源上限:51380</t>
    <phoneticPr fontId="1" type="noConversion"/>
  </si>
  <si>
    <t>资源上限:61040</t>
    <phoneticPr fontId="1" type="noConversion"/>
  </si>
  <si>
    <t>资源上限:71540</t>
    <phoneticPr fontId="1" type="noConversion"/>
  </si>
  <si>
    <t>资源上限:82880</t>
    <phoneticPr fontId="1" type="noConversion"/>
  </si>
  <si>
    <t>资源上限:95060</t>
    <phoneticPr fontId="1" type="noConversion"/>
  </si>
  <si>
    <t>资源上限:108080</t>
    <phoneticPr fontId="1" type="noConversion"/>
  </si>
  <si>
    <t>资源上限:121940</t>
    <phoneticPr fontId="1" type="noConversion"/>
  </si>
  <si>
    <t>资源上限:136640</t>
    <phoneticPr fontId="1" type="noConversion"/>
  </si>
  <si>
    <t>资源上限:152180</t>
    <phoneticPr fontId="1" type="noConversion"/>
  </si>
  <si>
    <t>资源上限:168560</t>
    <phoneticPr fontId="1" type="noConversion"/>
  </si>
  <si>
    <t>资源上限:185780</t>
    <phoneticPr fontId="1" type="noConversion"/>
  </si>
  <si>
    <t>资源上限:203000</t>
    <phoneticPr fontId="1" type="noConversion"/>
  </si>
  <si>
    <t>ResourceMax</t>
    <phoneticPr fontId="8" type="noConversion"/>
  </si>
  <si>
    <t>ResourceMax:1400</t>
    <phoneticPr fontId="1" type="noConversion"/>
  </si>
  <si>
    <t>ResourceMax:2240</t>
    <phoneticPr fontId="1" type="noConversion"/>
  </si>
  <si>
    <t>ResourceMax:4340</t>
    <phoneticPr fontId="1" type="noConversion"/>
  </si>
  <si>
    <t>ResourceMax:7280</t>
    <phoneticPr fontId="1" type="noConversion"/>
  </si>
  <si>
    <t>ResourceMax:11060</t>
    <phoneticPr fontId="1" type="noConversion"/>
  </si>
  <si>
    <t>ResourceMax:15680</t>
    <phoneticPr fontId="1" type="noConversion"/>
  </si>
  <si>
    <t>ResourceMax:21140</t>
    <phoneticPr fontId="1" type="noConversion"/>
  </si>
  <si>
    <t>ResourceMax:27440</t>
    <phoneticPr fontId="1" type="noConversion"/>
  </si>
  <si>
    <t>ResourceMax:34580</t>
    <phoneticPr fontId="1" type="noConversion"/>
  </si>
  <si>
    <t>ResourceMax:42560</t>
    <phoneticPr fontId="1" type="noConversion"/>
  </si>
  <si>
    <t>ResourceMax:51380</t>
    <phoneticPr fontId="1" type="noConversion"/>
  </si>
  <si>
    <t>ResourceMax:61040</t>
    <phoneticPr fontId="1" type="noConversion"/>
  </si>
  <si>
    <t>ResourceMax:71540</t>
    <phoneticPr fontId="1" type="noConversion"/>
  </si>
  <si>
    <t>ResourceMax:82880</t>
    <phoneticPr fontId="1" type="noConversion"/>
  </si>
  <si>
    <t>ResourceMax:95060</t>
    <phoneticPr fontId="1" type="noConversion"/>
  </si>
  <si>
    <t>ResourceMax:108080</t>
    <phoneticPr fontId="1" type="noConversion"/>
  </si>
  <si>
    <t>ResourceMax:121940</t>
    <phoneticPr fontId="1" type="noConversion"/>
  </si>
  <si>
    <t>ResourceMax:136640</t>
    <phoneticPr fontId="1" type="noConversion"/>
  </si>
  <si>
    <t>ResourceMax:152180</t>
    <phoneticPr fontId="1" type="noConversion"/>
  </si>
  <si>
    <t>ResourceMax:168560</t>
    <phoneticPr fontId="1" type="noConversion"/>
  </si>
  <si>
    <t>ResourceMax:185780</t>
    <phoneticPr fontId="1" type="noConversion"/>
  </si>
  <si>
    <t>ResourceMax:203000</t>
    <phoneticPr fontId="1" type="noConversion"/>
  </si>
  <si>
    <t>水果:2/h</t>
  </si>
  <si>
    <t>水果:4/h</t>
  </si>
  <si>
    <t>水果:5/h</t>
  </si>
  <si>
    <t>水果:6/h</t>
  </si>
  <si>
    <t>水果:7/h</t>
  </si>
  <si>
    <t>水果:8/h</t>
  </si>
  <si>
    <t>水果:9/h</t>
  </si>
  <si>
    <t>水果:10/h</t>
  </si>
  <si>
    <t>水果:11/h</t>
  </si>
  <si>
    <t>水果:12/h</t>
  </si>
  <si>
    <t>水果:13/h</t>
  </si>
  <si>
    <t>水果:14/h</t>
  </si>
  <si>
    <t>水果:15/h</t>
  </si>
  <si>
    <t>水果:16/h</t>
  </si>
  <si>
    <t>水果:17/h</t>
  </si>
  <si>
    <t>水果:18/h</t>
  </si>
  <si>
    <t>水果:19/h</t>
  </si>
  <si>
    <t>水果:20/h</t>
  </si>
  <si>
    <t>水果:21/h</t>
  </si>
  <si>
    <t>水果:22/h</t>
  </si>
  <si>
    <t>水果:23/h</t>
  </si>
  <si>
    <t>水果:3/h</t>
  </si>
  <si>
    <t>Wood:1150/h</t>
  </si>
  <si>
    <t>Fruit:2/h</t>
  </si>
  <si>
    <t>Fruit:4/h</t>
  </si>
  <si>
    <t>Fruit:5/h</t>
  </si>
  <si>
    <t>Fruit:6/h</t>
  </si>
  <si>
    <t>Fruit:7/h</t>
  </si>
  <si>
    <t>Fruit:8/h</t>
  </si>
  <si>
    <t>Fruit:9/h</t>
  </si>
  <si>
    <t>Fruit:10/h</t>
  </si>
  <si>
    <t>Fruit:11/h</t>
  </si>
  <si>
    <t>Fruit:12/h</t>
  </si>
  <si>
    <t>Fruit:13/h</t>
  </si>
  <si>
    <t>Fruit:14/h</t>
  </si>
  <si>
    <t>Fruit:15/h</t>
  </si>
  <si>
    <t>Fruit:16/h</t>
  </si>
  <si>
    <t>Fruit:17/h</t>
  </si>
  <si>
    <t>Fruit:18/h</t>
  </si>
  <si>
    <t>Fruit:19/h</t>
  </si>
  <si>
    <t>Fruit:20/h</t>
  </si>
  <si>
    <t>Fruit:21/h</t>
  </si>
  <si>
    <t>Fruit:22/h</t>
  </si>
  <si>
    <t>Fruit:23/h</t>
  </si>
  <si>
    <t>肉类:2/h</t>
  </si>
  <si>
    <t>肉类:3/h</t>
  </si>
  <si>
    <t>肉类:4/h</t>
  </si>
  <si>
    <t>肉类:5/h</t>
  </si>
  <si>
    <t>肉类:6/h</t>
  </si>
  <si>
    <t>肉类:7/h</t>
  </si>
  <si>
    <t>肉类:8/h</t>
  </si>
  <si>
    <t>肉类:9/h</t>
  </si>
  <si>
    <t>肉类:10/h</t>
  </si>
  <si>
    <t>肉类:11/h</t>
  </si>
  <si>
    <t>肉类:12/h</t>
  </si>
  <si>
    <t>肉类:13/h</t>
  </si>
  <si>
    <t>肉类:14/h</t>
  </si>
  <si>
    <t>肉类:15/h</t>
  </si>
  <si>
    <t>肉类:16/h</t>
  </si>
  <si>
    <t>肉类:17/h</t>
  </si>
  <si>
    <t>肉类:18/h</t>
  </si>
  <si>
    <t>肉类:19/h</t>
  </si>
  <si>
    <t>肉类:20/h</t>
  </si>
  <si>
    <t>肉类:21/h</t>
  </si>
  <si>
    <t>肉类:22/h</t>
  </si>
  <si>
    <t>肉类:23/h</t>
  </si>
  <si>
    <t>Meat:2/h</t>
  </si>
  <si>
    <t>Meat:3/h</t>
  </si>
  <si>
    <t>Meat:4/h</t>
  </si>
  <si>
    <t>Meat:5/h</t>
  </si>
  <si>
    <t>Meat:6/h</t>
  </si>
  <si>
    <t>Meat:7/h</t>
  </si>
  <si>
    <t>Meat:8/h</t>
  </si>
  <si>
    <t>Meat:9/h</t>
  </si>
  <si>
    <t>Meat:10/h</t>
  </si>
  <si>
    <t>Meat:11/h</t>
  </si>
  <si>
    <t>Meat:12/h</t>
  </si>
  <si>
    <t>Meat:13/h</t>
  </si>
  <si>
    <t>Meat:14/h</t>
  </si>
  <si>
    <t>Meat:15/h</t>
  </si>
  <si>
    <t>Meat:16/h</t>
  </si>
  <si>
    <t>Meat:17/h</t>
  </si>
  <si>
    <t>Meat:18/h</t>
  </si>
  <si>
    <t>Meat:19/h</t>
  </si>
  <si>
    <t>Meat:20/h</t>
  </si>
  <si>
    <t>Meat:21/h</t>
  </si>
  <si>
    <t>Meat:22/h</t>
  </si>
  <si>
    <t>Meat:23/h</t>
  </si>
  <si>
    <t>石头:100/h</t>
  </si>
  <si>
    <t>石头:150/h</t>
  </si>
  <si>
    <t>石头:200/h</t>
  </si>
  <si>
    <t>石头:250/h</t>
  </si>
  <si>
    <t>石头:300/h</t>
  </si>
  <si>
    <t>石头:350/h</t>
  </si>
  <si>
    <t>石头:400/h</t>
  </si>
  <si>
    <t>石头:450/h</t>
  </si>
  <si>
    <t>石头:500/h</t>
  </si>
  <si>
    <t>石头:550/h</t>
  </si>
  <si>
    <t>石头:600/h</t>
  </si>
  <si>
    <t>石头:650/h</t>
  </si>
  <si>
    <t>石头:700/h</t>
  </si>
  <si>
    <t>石头:750/h</t>
  </si>
  <si>
    <t>石头:800/h</t>
  </si>
  <si>
    <t>石头:850/h</t>
  </si>
  <si>
    <t>石头:900/h</t>
  </si>
  <si>
    <t>石头:950/h</t>
  </si>
  <si>
    <t>石头:1000/h</t>
  </si>
  <si>
    <t>石头:1050/h</t>
  </si>
  <si>
    <t>石头:1100/h</t>
  </si>
  <si>
    <t>石头:1150/h</t>
  </si>
  <si>
    <t>Stone:100/h</t>
  </si>
  <si>
    <t>Stone:150/h</t>
  </si>
  <si>
    <t>Stone:200/h</t>
  </si>
  <si>
    <t>Stone:250/h</t>
  </si>
  <si>
    <t>Stone:300/h</t>
  </si>
  <si>
    <t>Stone:350/h</t>
  </si>
  <si>
    <t>Stone:400/h</t>
  </si>
  <si>
    <t>Stone:450/h</t>
  </si>
  <si>
    <t>Stone:500/h</t>
  </si>
  <si>
    <t>Stone:550/h</t>
  </si>
  <si>
    <t>Stone:600/h</t>
  </si>
  <si>
    <t>Stone:650/h</t>
  </si>
  <si>
    <t>Stone:700/h</t>
  </si>
  <si>
    <t>Stone:750/h</t>
  </si>
  <si>
    <t>Stone:800/h</t>
  </si>
  <si>
    <t>Stone:850/h</t>
  </si>
  <si>
    <t>Stone:900/h</t>
  </si>
  <si>
    <t>Stone:950/h</t>
  </si>
  <si>
    <t>Stone:1000/h</t>
  </si>
  <si>
    <t>Stone:1050/h</t>
  </si>
  <si>
    <t>Stone:1100/h</t>
  </si>
  <si>
    <t>Stone:1150/h</t>
  </si>
  <si>
    <t>木头:100/h</t>
  </si>
  <si>
    <t>木头:150/h</t>
  </si>
  <si>
    <t>木头:200/h</t>
  </si>
  <si>
    <t>木头:250/h</t>
  </si>
  <si>
    <t>木头:300/h</t>
  </si>
  <si>
    <t>木头:350/h</t>
  </si>
  <si>
    <t>木头:400/h</t>
  </si>
  <si>
    <t>木头:450/h</t>
  </si>
  <si>
    <t>木头:500/h</t>
  </si>
  <si>
    <t>木头:550/h</t>
  </si>
  <si>
    <t>木头:600/h</t>
  </si>
  <si>
    <t>木头:650/h</t>
  </si>
  <si>
    <t>木头:700/h</t>
  </si>
  <si>
    <t>木头:750/h</t>
  </si>
  <si>
    <t>木头:800/h</t>
  </si>
  <si>
    <t>木头:850/h</t>
  </si>
  <si>
    <t>木头:900/h</t>
  </si>
  <si>
    <t>木头:950/h</t>
  </si>
  <si>
    <t>木头:1000/h</t>
  </si>
  <si>
    <t>木头:1050/h</t>
  </si>
  <si>
    <t>木头:1100/h</t>
  </si>
  <si>
    <t>木头:1150/h</t>
  </si>
  <si>
    <t>Wood:100/h</t>
  </si>
  <si>
    <t>Wood:150/h</t>
  </si>
  <si>
    <t>Wood:200/h</t>
  </si>
  <si>
    <t>Wood:250/h</t>
  </si>
  <si>
    <t>Wood:300/h</t>
  </si>
  <si>
    <t>Wood:350/h</t>
  </si>
  <si>
    <t>Wood:400/h</t>
  </si>
  <si>
    <t>Wood:450/h</t>
  </si>
  <si>
    <t>Wood:500/h</t>
  </si>
  <si>
    <t>Wood:550/h</t>
  </si>
  <si>
    <t>Wood:600/h</t>
  </si>
  <si>
    <t>Wood:650/h</t>
  </si>
  <si>
    <t>Wood:700/h</t>
  </si>
  <si>
    <t>Wood:750/h</t>
  </si>
  <si>
    <t>Wood:800/h</t>
  </si>
  <si>
    <t>Wood:850/h</t>
  </si>
  <si>
    <t>Wood:900/h</t>
  </si>
  <si>
    <t>Wood:950/h</t>
  </si>
  <si>
    <t>Wood:1000/h</t>
  </si>
  <si>
    <t>Wood:1050/h</t>
  </si>
  <si>
    <t>Wood:1100/h</t>
  </si>
  <si>
    <t>Fruit:3/h</t>
  </si>
  <si>
    <t>Hatchtime-0%</t>
    <phoneticPr fontId="1" type="noConversion"/>
  </si>
  <si>
    <t>Hatchtime-1%</t>
  </si>
  <si>
    <t>Hatchtime-2%</t>
  </si>
  <si>
    <t>Hatchtime-3%</t>
  </si>
  <si>
    <t>Hatchtime-4%</t>
  </si>
  <si>
    <t>Hatchtime-5%</t>
  </si>
  <si>
    <t>Hatchtime-6%</t>
  </si>
  <si>
    <t>Hatchtime-7%</t>
  </si>
  <si>
    <t>Hatchtime-8%</t>
  </si>
  <si>
    <t>Hatchtime-9%</t>
  </si>
  <si>
    <t>Hatchtime-10%</t>
  </si>
  <si>
    <t>Hatchtime-11%</t>
  </si>
  <si>
    <t>Hatchtime-12%</t>
  </si>
  <si>
    <t>Hatchtime-13%</t>
  </si>
  <si>
    <t>Hatchtime-14%</t>
  </si>
  <si>
    <t>Hatchtime-15%</t>
  </si>
  <si>
    <t>Hatchtime-16%</t>
  </si>
  <si>
    <t>Hatchtime-17%</t>
  </si>
  <si>
    <t>Hatchtime-18%</t>
  </si>
  <si>
    <t>Hatchtime-19%</t>
  </si>
  <si>
    <t>Hatchtime-20%</t>
  </si>
  <si>
    <t>Hatchtime-21%</t>
  </si>
  <si>
    <t>孵化时间-0%</t>
    <phoneticPr fontId="1" type="noConversion"/>
  </si>
  <si>
    <t>孵化时间-1%</t>
  </si>
  <si>
    <t>孵化时间-2%</t>
  </si>
  <si>
    <t>孵化时间-3%</t>
  </si>
  <si>
    <t>孵化时间-4%</t>
  </si>
  <si>
    <t>孵化时间-5%</t>
  </si>
  <si>
    <t>孵化时间-6%</t>
  </si>
  <si>
    <t>孵化时间-7%</t>
  </si>
  <si>
    <t>孵化时间-8%</t>
  </si>
  <si>
    <t>孵化时间-9%</t>
  </si>
  <si>
    <t>孵化时间-10%</t>
  </si>
  <si>
    <t>孵化时间-11%</t>
  </si>
  <si>
    <t>孵化时间-12%</t>
  </si>
  <si>
    <t>孵化时间-13%</t>
  </si>
  <si>
    <t>孵化时间-14%</t>
  </si>
  <si>
    <t>孵化时间-15%</t>
  </si>
  <si>
    <t>孵化时间-16%</t>
  </si>
  <si>
    <t>孵化时间-17%</t>
  </si>
  <si>
    <t>孵化时间-18%</t>
  </si>
  <si>
    <t>孵化时间-19%</t>
  </si>
  <si>
    <t>孵化时间-20%</t>
  </si>
  <si>
    <t>孵化时间-21%</t>
  </si>
  <si>
    <t>科研时间-1%</t>
    <phoneticPr fontId="1" type="noConversion"/>
  </si>
  <si>
    <t>科研时间-1.5%</t>
    <phoneticPr fontId="1" type="noConversion"/>
  </si>
  <si>
    <t>科研时间-2%</t>
  </si>
  <si>
    <t>科研时间-3%</t>
  </si>
  <si>
    <t>科研时间-1.6%</t>
  </si>
  <si>
    <t>科研时间-4%</t>
  </si>
  <si>
    <t>科研时间-5%</t>
  </si>
  <si>
    <t>科研时间-1.7%</t>
  </si>
  <si>
    <t>科研时间-6%</t>
  </si>
  <si>
    <t>科研时间-7%</t>
  </si>
  <si>
    <t>科研时间-1.8%</t>
  </si>
  <si>
    <t>科研时间-8%</t>
  </si>
  <si>
    <t>科研时间-9%</t>
  </si>
  <si>
    <t>科研时间-1.9%</t>
  </si>
  <si>
    <t>科研时间-10%</t>
  </si>
  <si>
    <t>科研时间-11%</t>
  </si>
  <si>
    <t>科研时间-1.10%</t>
  </si>
  <si>
    <t>科研时间-1.11%</t>
  </si>
  <si>
    <t>科研时间-0%</t>
    <phoneticPr fontId="1" type="noConversion"/>
  </si>
  <si>
    <t>科研时间-1.12%</t>
  </si>
  <si>
    <t>科研时间-1.13%</t>
  </si>
  <si>
    <t>科研时间-1.14%</t>
  </si>
  <si>
    <t>Upgradetime-0%</t>
    <phoneticPr fontId="1" type="noConversion"/>
  </si>
  <si>
    <t>Upgradetime-1%</t>
    <phoneticPr fontId="1" type="noConversion"/>
  </si>
  <si>
    <t>Upgradetime-1.5%</t>
    <phoneticPr fontId="1" type="noConversion"/>
  </si>
  <si>
    <t>Upgradetime-2%</t>
  </si>
  <si>
    <t>Upgradetime-1.6%</t>
  </si>
  <si>
    <t>Upgradetime-3%</t>
  </si>
  <si>
    <t>Upgradetime-1.7%</t>
  </si>
  <si>
    <t>Upgradetime-4%</t>
  </si>
  <si>
    <t>Upgradetime-1.8%</t>
  </si>
  <si>
    <t>Upgradetime-5%</t>
  </si>
  <si>
    <t>Upgradetime-1.9%</t>
  </si>
  <si>
    <t>Upgradetime-6%</t>
  </si>
  <si>
    <t>Upgradetime-1.10%</t>
  </si>
  <si>
    <t>Upgradetime-7%</t>
  </si>
  <si>
    <t>Upgradetime-1.11%</t>
  </si>
  <si>
    <t>Upgradetime-8%</t>
  </si>
  <si>
    <t>Upgradetime-1.12%</t>
  </si>
  <si>
    <t>Upgradetime-9%</t>
  </si>
  <si>
    <t>Upgradetime-1.13%</t>
  </si>
  <si>
    <t>Upgradetime-10%</t>
  </si>
  <si>
    <t>Upgradetime-1.14%</t>
  </si>
  <si>
    <t>Upgradetime-11%</t>
  </si>
  <si>
    <t>hp+0%</t>
    <phoneticPr fontId="1" type="noConversion"/>
  </si>
  <si>
    <t>hp+1%</t>
  </si>
  <si>
    <t>hp+2%</t>
  </si>
  <si>
    <t>hp+3%</t>
  </si>
  <si>
    <t>hp+4%</t>
  </si>
  <si>
    <t>hp+5%</t>
  </si>
  <si>
    <t>hp+6%</t>
  </si>
  <si>
    <t>hp+7%</t>
  </si>
  <si>
    <t>hp+8%</t>
  </si>
  <si>
    <t>hp+9%</t>
  </si>
  <si>
    <t>hp+10%</t>
  </si>
  <si>
    <t>hp+11%</t>
  </si>
  <si>
    <t>hp+12%</t>
  </si>
  <si>
    <t>hp+13%</t>
  </si>
  <si>
    <t>hp+14%</t>
  </si>
  <si>
    <t>hp+15%</t>
  </si>
  <si>
    <t>hp+16%</t>
  </si>
  <si>
    <t>hp+17%</t>
  </si>
  <si>
    <t>hp+18%</t>
  </si>
  <si>
    <t>hp+19%</t>
  </si>
  <si>
    <t>hp+20%</t>
  </si>
  <si>
    <t>hp+21%</t>
  </si>
  <si>
    <t>hp+0%</t>
    <phoneticPr fontId="1" type="noConversion"/>
  </si>
  <si>
    <t>攻击+0%</t>
    <phoneticPr fontId="1" type="noConversion"/>
  </si>
  <si>
    <t>攻击+1%</t>
  </si>
  <si>
    <t>攻击+2%</t>
  </si>
  <si>
    <t>攻击+3%</t>
  </si>
  <si>
    <t>攻击+4%</t>
  </si>
  <si>
    <t>攻击+5%</t>
  </si>
  <si>
    <t>攻击+6%</t>
  </si>
  <si>
    <t>攻击+7%</t>
  </si>
  <si>
    <t>攻击+8%</t>
  </si>
  <si>
    <t>攻击+9%</t>
  </si>
  <si>
    <t>攻击+10%</t>
  </si>
  <si>
    <t>攻击+11%</t>
  </si>
  <si>
    <t>攻击+12%</t>
  </si>
  <si>
    <t>攻击+13%</t>
  </si>
  <si>
    <t>攻击+14%</t>
  </si>
  <si>
    <t>攻击+15%</t>
  </si>
  <si>
    <t>攻击+16%</t>
  </si>
  <si>
    <t>攻击+17%</t>
  </si>
  <si>
    <t>攻击+18%</t>
  </si>
  <si>
    <t>攻击+19%</t>
  </si>
  <si>
    <t>攻击+20%</t>
  </si>
  <si>
    <t>攻击+21%</t>
  </si>
  <si>
    <t>Attack+</t>
    <phoneticPr fontId="8" type="noConversion"/>
  </si>
  <si>
    <t>Attack+0%</t>
    <phoneticPr fontId="1" type="noConversion"/>
  </si>
  <si>
    <t>Attack+1%</t>
  </si>
  <si>
    <t>Attack+2%</t>
  </si>
  <si>
    <t>Attack+3%</t>
  </si>
  <si>
    <t>Attack+4%</t>
  </si>
  <si>
    <t>Attack+5%</t>
  </si>
  <si>
    <t>Attack+6%</t>
  </si>
  <si>
    <t>Attack+7%</t>
  </si>
  <si>
    <t>Attack+8%</t>
  </si>
  <si>
    <t>Attack+9%</t>
  </si>
  <si>
    <t>Attack+10%</t>
  </si>
  <si>
    <t>Attack+11%</t>
  </si>
  <si>
    <t>Attack+12%</t>
  </si>
  <si>
    <t>Attack+13%</t>
  </si>
  <si>
    <t>Attack+14%</t>
  </si>
  <si>
    <t>Attack+15%</t>
  </si>
  <si>
    <t>Attack+16%</t>
  </si>
  <si>
    <t>Attack+17%</t>
  </si>
  <si>
    <t>Attack+18%</t>
  </si>
  <si>
    <t>Attack+19%</t>
  </si>
  <si>
    <t>Attack+20%</t>
  </si>
  <si>
    <t>Attack+21%</t>
  </si>
  <si>
    <t>防御力+</t>
    <phoneticPr fontId="8" type="noConversion"/>
  </si>
  <si>
    <t>防御力+0%</t>
    <phoneticPr fontId="1" type="noConversion"/>
  </si>
  <si>
    <t>防御力+1%</t>
  </si>
  <si>
    <t>防御力+2%</t>
  </si>
  <si>
    <t>防御力+3%</t>
  </si>
  <si>
    <t>防御力+4%</t>
  </si>
  <si>
    <t>防御力+5%</t>
  </si>
  <si>
    <t>防御力+6%</t>
  </si>
  <si>
    <t>防御力+7%</t>
  </si>
  <si>
    <t>防御力+8%</t>
  </si>
  <si>
    <t>防御力+9%</t>
  </si>
  <si>
    <t>防御力+10%</t>
  </si>
  <si>
    <t>防御力+11%</t>
  </si>
  <si>
    <t>防御力+12%</t>
  </si>
  <si>
    <t>防御力+13%</t>
  </si>
  <si>
    <t>防御力+14%</t>
  </si>
  <si>
    <t>防御力+15%</t>
  </si>
  <si>
    <t>防御力+16%</t>
  </si>
  <si>
    <t>防御力+17%</t>
  </si>
  <si>
    <t>防御力+18%</t>
  </si>
  <si>
    <t>防御力+19%</t>
  </si>
  <si>
    <t>防御力+20%</t>
  </si>
  <si>
    <t>防御力+21%</t>
  </si>
  <si>
    <t>Def+0%</t>
    <phoneticPr fontId="1" type="noConversion"/>
  </si>
  <si>
    <t>Def+1%</t>
  </si>
  <si>
    <t>Def+2%</t>
  </si>
  <si>
    <t>Def+3%</t>
  </si>
  <si>
    <t>Def+4%</t>
  </si>
  <si>
    <t>Def+5%</t>
  </si>
  <si>
    <t>Def+6%</t>
  </si>
  <si>
    <t>Def+7%</t>
  </si>
  <si>
    <t>Def+8%</t>
  </si>
  <si>
    <t>Def+9%</t>
  </si>
  <si>
    <t>Def+10%</t>
  </si>
  <si>
    <t>Def+11%</t>
  </si>
  <si>
    <t>Def+12%</t>
  </si>
  <si>
    <t>Def+13%</t>
  </si>
  <si>
    <t>Def+14%</t>
  </si>
  <si>
    <t>Def+15%</t>
  </si>
  <si>
    <t>Def+16%</t>
  </si>
  <si>
    <t>Def+17%</t>
  </si>
  <si>
    <t>Def+18%</t>
  </si>
  <si>
    <t>Def+19%</t>
  </si>
  <si>
    <t>Def+20%</t>
  </si>
  <si>
    <t>Def+21%</t>
  </si>
  <si>
    <t>伤害+</t>
    <phoneticPr fontId="8" type="noConversion"/>
  </si>
  <si>
    <t>伤害+0%</t>
    <phoneticPr fontId="1" type="noConversion"/>
  </si>
  <si>
    <t>伤害+1%</t>
  </si>
  <si>
    <t>伤害+2%</t>
  </si>
  <si>
    <t>伤害+3%</t>
  </si>
  <si>
    <t>伤害+4%</t>
  </si>
  <si>
    <t>伤害+5%</t>
  </si>
  <si>
    <t>伤害+6%</t>
  </si>
  <si>
    <t>伤害+7%</t>
  </si>
  <si>
    <t>伤害+8%</t>
  </si>
  <si>
    <t>伤害+9%</t>
  </si>
  <si>
    <t>伤害+10%</t>
  </si>
  <si>
    <t>伤害+11%</t>
  </si>
  <si>
    <t>伤害+12%</t>
  </si>
  <si>
    <t>伤害+13%</t>
  </si>
  <si>
    <t>伤害+14%</t>
  </si>
  <si>
    <t>伤害+15%</t>
  </si>
  <si>
    <t>伤害+16%</t>
  </si>
  <si>
    <t>伤害+17%</t>
  </si>
  <si>
    <t>伤害+18%</t>
  </si>
  <si>
    <t>伤害+19%</t>
  </si>
  <si>
    <t>伤害+20%</t>
  </si>
  <si>
    <t>伤害+21%</t>
  </si>
  <si>
    <t>Damage+</t>
    <phoneticPr fontId="8" type="noConversion"/>
  </si>
  <si>
    <t>Damage+0%</t>
    <phoneticPr fontId="1" type="noConversion"/>
  </si>
  <si>
    <t>Damage+1%</t>
  </si>
  <si>
    <t>Damage+2%</t>
  </si>
  <si>
    <t>Damage+3%</t>
  </si>
  <si>
    <t>Damage+4%</t>
  </si>
  <si>
    <t>Damage+5%</t>
  </si>
  <si>
    <t>Damage+6%</t>
  </si>
  <si>
    <t>Damage+7%</t>
  </si>
  <si>
    <t>Damage+8%</t>
  </si>
  <si>
    <t>Damage+9%</t>
  </si>
  <si>
    <t>Damage+10%</t>
  </si>
  <si>
    <t>Damage+11%</t>
  </si>
  <si>
    <t>Damage+12%</t>
  </si>
  <si>
    <t>Damage+13%</t>
  </si>
  <si>
    <t>Damage+14%</t>
  </si>
  <si>
    <t>Damage+15%</t>
  </si>
  <si>
    <t>Damage+16%</t>
  </si>
  <si>
    <t>Damage+17%</t>
  </si>
  <si>
    <t>Damage+18%</t>
  </si>
  <si>
    <t>Damage+19%</t>
  </si>
  <si>
    <t>Damage+20%</t>
  </si>
  <si>
    <t>Damage+21%</t>
  </si>
  <si>
    <t>技能触发+</t>
    <phoneticPr fontId="8" type="noConversion"/>
  </si>
  <si>
    <t>技能触发+2.5%</t>
    <phoneticPr fontId="1" type="noConversion"/>
  </si>
  <si>
    <t>技能触发+3.5%</t>
    <phoneticPr fontId="1" type="noConversion"/>
  </si>
  <si>
    <t>TrigerChance+</t>
    <phoneticPr fontId="8" type="noConversion"/>
  </si>
  <si>
    <t>玩家经验+</t>
    <phoneticPr fontId="8" type="noConversion"/>
  </si>
  <si>
    <t>玩家经验+0%</t>
    <phoneticPr fontId="1" type="noConversion"/>
  </si>
  <si>
    <t>玩家经验+1%</t>
  </si>
  <si>
    <t>玩家经验+2%</t>
  </si>
  <si>
    <t>玩家经验+3%</t>
  </si>
  <si>
    <t>玩家经验+4%</t>
  </si>
  <si>
    <t>玩家经验+5%</t>
  </si>
  <si>
    <t>玩家经验+6%</t>
  </si>
  <si>
    <t>玩家经验+7%</t>
  </si>
  <si>
    <t>玩家经验+8%</t>
  </si>
  <si>
    <t>玩家经验+9%</t>
  </si>
  <si>
    <t>玩家经验+10%</t>
  </si>
  <si>
    <t>玩家经验+11%</t>
  </si>
  <si>
    <t>玩家经验+12%</t>
  </si>
  <si>
    <t>玩家经验+13%</t>
  </si>
  <si>
    <t>玩家经验+14%</t>
  </si>
  <si>
    <t>玩家经验+15%</t>
  </si>
  <si>
    <t>玩家经验+16%</t>
  </si>
  <si>
    <t>玩家经验+17%</t>
  </si>
  <si>
    <t>玩家经验+18%</t>
  </si>
  <si>
    <t>玩家经验+19%</t>
  </si>
  <si>
    <t>玩家经验+20%</t>
  </si>
  <si>
    <t>玩家经验+21%</t>
  </si>
  <si>
    <t>PlayerExp+</t>
    <phoneticPr fontId="8" type="noConversion"/>
  </si>
  <si>
    <t>PlayerExp+0%</t>
    <phoneticPr fontId="1" type="noConversion"/>
  </si>
  <si>
    <t>PlayerExp+1%</t>
  </si>
  <si>
    <t>PlayerExp+2%</t>
  </si>
  <si>
    <t>PlayerExp+3%</t>
  </si>
  <si>
    <t>PlayerExp+4%</t>
  </si>
  <si>
    <t>PlayerExp+5%</t>
  </si>
  <si>
    <t>PlayerExp+6%</t>
  </si>
  <si>
    <t>PlayerExp+7%</t>
  </si>
  <si>
    <t>PlayerExp+8%</t>
  </si>
  <si>
    <t>PlayerExp+9%</t>
  </si>
  <si>
    <t>PlayerExp+10%</t>
  </si>
  <si>
    <t>PlayerExp+11%</t>
  </si>
  <si>
    <t>PlayerExp+12%</t>
  </si>
  <si>
    <t>PlayerExp+13%</t>
  </si>
  <si>
    <t>PlayerExp+14%</t>
  </si>
  <si>
    <t>PlayerExp+15%</t>
  </si>
  <si>
    <t>PlayerExp+16%</t>
  </si>
  <si>
    <t>PlayerExp+17%</t>
  </si>
  <si>
    <t>PlayerExp+18%</t>
  </si>
  <si>
    <t>PlayerExp+19%</t>
  </si>
  <si>
    <t>PlayerExp+20%</t>
  </si>
  <si>
    <t>PlayerExp+21%</t>
  </si>
  <si>
    <t>税率减少</t>
    <phoneticPr fontId="8" type="noConversion"/>
  </si>
  <si>
    <t>税率-0%</t>
    <phoneticPr fontId="1" type="noConversion"/>
  </si>
  <si>
    <t>税率-1%</t>
  </si>
  <si>
    <t>税率-2%</t>
  </si>
  <si>
    <t>税率-3%</t>
  </si>
  <si>
    <t>税率-4%</t>
  </si>
  <si>
    <t>税率-5%</t>
  </si>
  <si>
    <t>税率-6%</t>
  </si>
  <si>
    <t>税率-7%</t>
  </si>
  <si>
    <t>税率-8%</t>
  </si>
  <si>
    <t>税率-9%</t>
  </si>
  <si>
    <t>税率-10%</t>
  </si>
  <si>
    <t>税率-11%</t>
  </si>
  <si>
    <t>税率-12%</t>
  </si>
  <si>
    <t>税率-13%</t>
  </si>
  <si>
    <t>税率-14%</t>
  </si>
  <si>
    <t>税率-15%</t>
  </si>
  <si>
    <t>税率-16%</t>
  </si>
  <si>
    <t>税率-17%</t>
  </si>
  <si>
    <t>税率-18%</t>
  </si>
  <si>
    <t>税率-19%</t>
  </si>
  <si>
    <t>税率-20%</t>
  </si>
  <si>
    <t>税率-21%</t>
  </si>
  <si>
    <t>taxoff</t>
    <phoneticPr fontId="8" type="noConversion"/>
  </si>
  <si>
    <t>tax-0%</t>
    <phoneticPr fontId="1" type="noConversion"/>
  </si>
  <si>
    <t>tax-1%</t>
  </si>
  <si>
    <t>tax-2%</t>
  </si>
  <si>
    <t>tax-3%</t>
  </si>
  <si>
    <t>tax-4%</t>
  </si>
  <si>
    <t>tax-5%</t>
  </si>
  <si>
    <t>tax-6%</t>
  </si>
  <si>
    <t>tax-7%</t>
  </si>
  <si>
    <t>tax-8%</t>
  </si>
  <si>
    <t>tax-9%</t>
  </si>
  <si>
    <t>tax-10%</t>
  </si>
  <si>
    <t>tax-11%</t>
  </si>
  <si>
    <t>tax-12%</t>
  </si>
  <si>
    <t>tax-13%</t>
  </si>
  <si>
    <t>tax-14%</t>
  </si>
  <si>
    <t>tax-15%</t>
  </si>
  <si>
    <t>tax-16%</t>
  </si>
  <si>
    <t>tax-17%</t>
  </si>
  <si>
    <t>tax-18%</t>
  </si>
  <si>
    <t>tax-19%</t>
  </si>
  <si>
    <t>tax-20%</t>
  </si>
  <si>
    <t>tax-21%</t>
  </si>
  <si>
    <t>金矿收入+</t>
    <phoneticPr fontId="8" type="noConversion"/>
  </si>
  <si>
    <t>黄金+0%</t>
    <phoneticPr fontId="1" type="noConversion"/>
  </si>
  <si>
    <t>黄金+1%</t>
  </si>
  <si>
    <t>黄金+2%</t>
  </si>
  <si>
    <t>黄金+3%</t>
  </si>
  <si>
    <t>黄金+4%</t>
  </si>
  <si>
    <t>黄金+5%</t>
  </si>
  <si>
    <t>黄金+6%</t>
  </si>
  <si>
    <t>黄金+7%</t>
  </si>
  <si>
    <t>黄金+8%</t>
  </si>
  <si>
    <t>黄金+9%</t>
  </si>
  <si>
    <t>黄金+10%</t>
  </si>
  <si>
    <t>黄金+11%</t>
  </si>
  <si>
    <t>黄金+12%</t>
  </si>
  <si>
    <t>黄金+13%</t>
  </si>
  <si>
    <t>黄金+14%</t>
  </si>
  <si>
    <t>黄金+15%</t>
  </si>
  <si>
    <t>黄金+16%</t>
  </si>
  <si>
    <t>黄金+17%</t>
  </si>
  <si>
    <t>黄金+18%</t>
  </si>
  <si>
    <t>黄金+19%</t>
  </si>
  <si>
    <t>黄金+20%</t>
  </si>
  <si>
    <t>黄金+21%</t>
  </si>
  <si>
    <t>GoldMine+</t>
    <phoneticPr fontId="8" type="noConversion"/>
  </si>
  <si>
    <t>Gold+0%</t>
    <phoneticPr fontId="1" type="noConversion"/>
  </si>
  <si>
    <t>Gold+1%</t>
  </si>
  <si>
    <t>Gold+2%</t>
  </si>
  <si>
    <t>Gold+3%</t>
  </si>
  <si>
    <t>Gold+4%</t>
  </si>
  <si>
    <t>Gold+5%</t>
  </si>
  <si>
    <t>Gold+6%</t>
  </si>
  <si>
    <t>Gold+7%</t>
  </si>
  <si>
    <t>Gold+8%</t>
  </si>
  <si>
    <t>Gold+9%</t>
  </si>
  <si>
    <t>Gold+10%</t>
  </si>
  <si>
    <t>Gold+11%</t>
  </si>
  <si>
    <t>Gold+12%</t>
  </si>
  <si>
    <t>Gold+13%</t>
  </si>
  <si>
    <t>Gold+14%</t>
  </si>
  <si>
    <t>Gold+15%</t>
  </si>
  <si>
    <t>Gold+16%</t>
  </si>
  <si>
    <t>Gold+17%</t>
  </si>
  <si>
    <t>Gold+18%</t>
  </si>
  <si>
    <t>Gold+19%</t>
  </si>
  <si>
    <t>Gold+20%</t>
  </si>
  <si>
    <t>Gold+21%</t>
  </si>
  <si>
    <t>工人总数：3</t>
    <phoneticPr fontId="1" type="noConversion"/>
  </si>
  <si>
    <t>工人总数：4</t>
  </si>
  <si>
    <t>工人总数：5</t>
  </si>
  <si>
    <t>工人总数：6</t>
  </si>
  <si>
    <t>工人总数：7</t>
  </si>
  <si>
    <t>工人总数：8</t>
  </si>
  <si>
    <t>WorkerMax</t>
    <phoneticPr fontId="8" type="noConversion"/>
  </si>
  <si>
    <t>WorkerMax：3</t>
    <phoneticPr fontId="1" type="noConversion"/>
  </si>
  <si>
    <t>WorkerMax：4</t>
  </si>
  <si>
    <t>WorkerMax：5</t>
  </si>
  <si>
    <t>WorkerMax：6</t>
  </si>
  <si>
    <t>WorkerMax：7</t>
  </si>
  <si>
    <t>WorkerMax：8</t>
  </si>
  <si>
    <t>龙蛋掉率+</t>
    <phoneticPr fontId="8" type="noConversion"/>
  </si>
  <si>
    <t>龙蛋掉率+0%</t>
    <phoneticPr fontId="1" type="noConversion"/>
  </si>
  <si>
    <t>龙蛋掉率+0.5%</t>
    <phoneticPr fontId="1" type="noConversion"/>
  </si>
  <si>
    <t>龙蛋掉率+1%</t>
    <phoneticPr fontId="1" type="noConversion"/>
  </si>
  <si>
    <t>龙蛋掉率+1.5%</t>
    <phoneticPr fontId="1" type="noConversion"/>
  </si>
  <si>
    <t>龙蛋掉率+2%</t>
    <phoneticPr fontId="1" type="noConversion"/>
  </si>
  <si>
    <t>龙蛋掉率+2.5%</t>
    <phoneticPr fontId="1" type="noConversion"/>
  </si>
  <si>
    <t>龙蛋掉率+3%</t>
    <phoneticPr fontId="1" type="noConversion"/>
  </si>
  <si>
    <t>龙蛋掉率+3.5%</t>
    <phoneticPr fontId="1" type="noConversion"/>
  </si>
  <si>
    <t>龙蛋掉率+4%</t>
    <phoneticPr fontId="1" type="noConversion"/>
  </si>
  <si>
    <t>龙蛋掉率+4.5%</t>
    <phoneticPr fontId="1" type="noConversion"/>
  </si>
  <si>
    <t>龙蛋掉率+5%</t>
    <phoneticPr fontId="1" type="noConversion"/>
  </si>
  <si>
    <t>龙蛋掉率+5.5%</t>
    <phoneticPr fontId="1" type="noConversion"/>
  </si>
  <si>
    <t>龙蛋掉率+6%</t>
    <phoneticPr fontId="1" type="noConversion"/>
  </si>
  <si>
    <t>龙蛋掉率+6.5%</t>
    <phoneticPr fontId="1" type="noConversion"/>
  </si>
  <si>
    <t>龙蛋掉率+7%</t>
    <phoneticPr fontId="1" type="noConversion"/>
  </si>
  <si>
    <t>龙蛋掉率+7.5%</t>
    <phoneticPr fontId="1" type="noConversion"/>
  </si>
  <si>
    <t>龙蛋掉率+8%</t>
    <phoneticPr fontId="1" type="noConversion"/>
  </si>
  <si>
    <t>龙蛋掉率+8.5%</t>
    <phoneticPr fontId="1" type="noConversion"/>
  </si>
  <si>
    <t>龙蛋掉率+9%</t>
    <phoneticPr fontId="1" type="noConversion"/>
  </si>
  <si>
    <t>龙蛋掉率+9.5%</t>
    <phoneticPr fontId="1" type="noConversion"/>
  </si>
  <si>
    <t>龙蛋掉率+10%</t>
    <phoneticPr fontId="1" type="noConversion"/>
  </si>
  <si>
    <t>龙蛋掉率+10.5%</t>
    <phoneticPr fontId="1" type="noConversion"/>
  </si>
  <si>
    <t>eggdrop+</t>
    <phoneticPr fontId="8" type="noConversion"/>
  </si>
  <si>
    <t>Eggdrop+0%</t>
    <phoneticPr fontId="1" type="noConversion"/>
  </si>
  <si>
    <t>Eggdrop+0.5%</t>
    <phoneticPr fontId="1" type="noConversion"/>
  </si>
  <si>
    <t>Eggdrop+1%</t>
    <phoneticPr fontId="1" type="noConversion"/>
  </si>
  <si>
    <t>Eggdrop+1.5%</t>
    <phoneticPr fontId="1" type="noConversion"/>
  </si>
  <si>
    <t>Eggdrop+2%</t>
    <phoneticPr fontId="1" type="noConversion"/>
  </si>
  <si>
    <t>Eggdrop+2.5%</t>
    <phoneticPr fontId="1" type="noConversion"/>
  </si>
  <si>
    <t>Eggdrop+3%</t>
    <phoneticPr fontId="1" type="noConversion"/>
  </si>
  <si>
    <t>Eggdrop+3.5%</t>
    <phoneticPr fontId="1" type="noConversion"/>
  </si>
  <si>
    <t>Eggdrop+4%</t>
    <phoneticPr fontId="1" type="noConversion"/>
  </si>
  <si>
    <t>Eggdrop+4.5%</t>
    <phoneticPr fontId="1" type="noConversion"/>
  </si>
  <si>
    <t>Eggdrop+5%</t>
    <phoneticPr fontId="1" type="noConversion"/>
  </si>
  <si>
    <t>Eggdrop+5.5%</t>
    <phoneticPr fontId="1" type="noConversion"/>
  </si>
  <si>
    <t>Eggdrop+6%</t>
    <phoneticPr fontId="1" type="noConversion"/>
  </si>
  <si>
    <t>Eggdrop+6.5%</t>
    <phoneticPr fontId="1" type="noConversion"/>
  </si>
  <si>
    <t>Eggdrop+7%</t>
    <phoneticPr fontId="1" type="noConversion"/>
  </si>
  <si>
    <t>Eggdrop+7.5%</t>
    <phoneticPr fontId="1" type="noConversion"/>
  </si>
  <si>
    <t>Eggdrop+8%</t>
    <phoneticPr fontId="1" type="noConversion"/>
  </si>
  <si>
    <t>Eggdrop+8.5%</t>
    <phoneticPr fontId="1" type="noConversion"/>
  </si>
  <si>
    <t>Eggdrop+9%</t>
    <phoneticPr fontId="1" type="noConversion"/>
  </si>
  <si>
    <t>Eggdrop+9.5%</t>
    <phoneticPr fontId="1" type="noConversion"/>
  </si>
  <si>
    <t>Eggdrop+10%</t>
    <phoneticPr fontId="1" type="noConversion"/>
  </si>
  <si>
    <t>Eggdrop+10.5%</t>
    <phoneticPr fontId="1" type="noConversion"/>
  </si>
  <si>
    <t>恐龙栏位：5</t>
    <phoneticPr fontId="1" type="noConversion"/>
  </si>
  <si>
    <t>恐龙栏位：6</t>
  </si>
  <si>
    <t>恐龙栏位：7</t>
  </si>
  <si>
    <t>恐龙栏位：8</t>
  </si>
  <si>
    <t>恐龙栏位：9</t>
  </si>
  <si>
    <t>恐龙栏位：10</t>
  </si>
  <si>
    <t>恐龙栏位：11</t>
  </si>
  <si>
    <t>恐龙栏位：12</t>
  </si>
  <si>
    <t>恐龙栏位：13</t>
  </si>
  <si>
    <t>恐龙栏位：14</t>
  </si>
  <si>
    <t>恐龙栏位：15</t>
  </si>
  <si>
    <t>恐龙栏位：16</t>
  </si>
  <si>
    <t>恐龙栏位：17</t>
  </si>
  <si>
    <t>恐龙栏位：18</t>
  </si>
  <si>
    <t>恐龙栏位：19</t>
  </si>
  <si>
    <t>恐龙栏位：20</t>
  </si>
  <si>
    <t>恐龙栏位：21</t>
  </si>
  <si>
    <t>恐龙栏位：22</t>
  </si>
  <si>
    <t>恐龙栏位：23</t>
  </si>
  <si>
    <t>恐龙栏位：24</t>
  </si>
  <si>
    <t>恐龙栏位：25</t>
  </si>
  <si>
    <t>恐龙栏位：26</t>
  </si>
  <si>
    <t>DinoMax</t>
    <phoneticPr fontId="8" type="noConversion"/>
  </si>
  <si>
    <t>DinoMax：5</t>
    <phoneticPr fontId="1" type="noConversion"/>
  </si>
  <si>
    <t>DinoMax：6</t>
  </si>
  <si>
    <t>DinoMax：7</t>
  </si>
  <si>
    <t>DinoMax：8</t>
  </si>
  <si>
    <t>DinoMax：9</t>
  </si>
  <si>
    <t>DinoMax：10</t>
  </si>
  <si>
    <t>DinoMax：11</t>
  </si>
  <si>
    <t>DinoMax：12</t>
  </si>
  <si>
    <t>DinoMax：13</t>
  </si>
  <si>
    <t>DinoMax：14</t>
  </si>
  <si>
    <t>DinoMax：15</t>
  </si>
  <si>
    <t>DinoMax：16</t>
  </si>
  <si>
    <t>DinoMax：17</t>
  </si>
  <si>
    <t>DinoMax：18</t>
  </si>
  <si>
    <t>DinoMax：19</t>
  </si>
  <si>
    <t>DinoMax：20</t>
  </si>
  <si>
    <t>DinoMax：21</t>
  </si>
  <si>
    <t>DinoMax：22</t>
  </si>
  <si>
    <t>DinoMax：23</t>
  </si>
  <si>
    <t>DinoMax：24</t>
  </si>
  <si>
    <t>DinoMax：25</t>
  </si>
  <si>
    <t>DinoMax：26</t>
  </si>
  <si>
    <t>圣灵几率+</t>
    <phoneticPr fontId="8" type="noConversion"/>
  </si>
  <si>
    <t>神灵几率+0%</t>
    <phoneticPr fontId="1" type="noConversion"/>
  </si>
  <si>
    <t>神灵几率+1%</t>
    <phoneticPr fontId="1" type="noConversion"/>
  </si>
  <si>
    <t>神灵几率+1.5%</t>
    <phoneticPr fontId="1" type="noConversion"/>
  </si>
  <si>
    <t>神灵几率+2%</t>
    <phoneticPr fontId="1" type="noConversion"/>
  </si>
  <si>
    <t>神灵几率+2.5%</t>
    <phoneticPr fontId="1" type="noConversion"/>
  </si>
  <si>
    <t>神灵几率+3%</t>
    <phoneticPr fontId="1" type="noConversion"/>
  </si>
  <si>
    <t>神灵几率+3.5%</t>
    <phoneticPr fontId="1" type="noConversion"/>
  </si>
  <si>
    <t>神灵几率+4%</t>
    <phoneticPr fontId="1" type="noConversion"/>
  </si>
  <si>
    <t>神灵几率+4.5%</t>
    <phoneticPr fontId="1" type="noConversion"/>
  </si>
  <si>
    <t>神灵几率+5%</t>
    <phoneticPr fontId="1" type="noConversion"/>
  </si>
  <si>
    <t>神灵几率+5.5%</t>
    <phoneticPr fontId="1" type="noConversion"/>
  </si>
  <si>
    <t>神灵几率+6%</t>
    <phoneticPr fontId="1" type="noConversion"/>
  </si>
  <si>
    <t>神灵几率+6.5%</t>
    <phoneticPr fontId="1" type="noConversion"/>
  </si>
  <si>
    <t>神灵几率+7%</t>
    <phoneticPr fontId="1" type="noConversion"/>
  </si>
  <si>
    <t>神灵几率+7.5%</t>
    <phoneticPr fontId="1" type="noConversion"/>
  </si>
  <si>
    <t>神灵几率+8%</t>
    <phoneticPr fontId="1" type="noConversion"/>
  </si>
  <si>
    <t>神灵几率+8.5%</t>
    <phoneticPr fontId="1" type="noConversion"/>
  </si>
  <si>
    <t>神灵几率+9%</t>
    <phoneticPr fontId="1" type="noConversion"/>
  </si>
  <si>
    <t>神灵几率+9.5%</t>
    <phoneticPr fontId="1" type="noConversion"/>
  </si>
  <si>
    <t>神灵几率+10%</t>
    <phoneticPr fontId="1" type="noConversion"/>
  </si>
  <si>
    <t>神灵几率+10.5%</t>
    <phoneticPr fontId="1" type="noConversion"/>
  </si>
  <si>
    <t>神灵几率+11%</t>
    <phoneticPr fontId="1" type="noConversion"/>
  </si>
  <si>
    <t>Godchance+</t>
    <phoneticPr fontId="8" type="noConversion"/>
  </si>
  <si>
    <t>GodTriger+0%</t>
    <phoneticPr fontId="1" type="noConversion"/>
  </si>
  <si>
    <t>GodTriger+1%</t>
    <phoneticPr fontId="1" type="noConversion"/>
  </si>
  <si>
    <t>GodTriger+1.5%</t>
    <phoneticPr fontId="1" type="noConversion"/>
  </si>
  <si>
    <t>GodTriger+2%</t>
    <phoneticPr fontId="1" type="noConversion"/>
  </si>
  <si>
    <t>GodTriger+2.5%</t>
    <phoneticPr fontId="1" type="noConversion"/>
  </si>
  <si>
    <t>GodTriger+3%</t>
    <phoneticPr fontId="1" type="noConversion"/>
  </si>
  <si>
    <t>GodTriger+3.5%</t>
    <phoneticPr fontId="1" type="noConversion"/>
  </si>
  <si>
    <t>GodTriger+4%</t>
    <phoneticPr fontId="1" type="noConversion"/>
  </si>
  <si>
    <t>GodTriger+4.5%</t>
    <phoneticPr fontId="1" type="noConversion"/>
  </si>
  <si>
    <t>GodTriger+5%</t>
    <phoneticPr fontId="1" type="noConversion"/>
  </si>
  <si>
    <t>GodTriger+5.5%</t>
    <phoneticPr fontId="1" type="noConversion"/>
  </si>
  <si>
    <t>GodTriger+6%</t>
    <phoneticPr fontId="1" type="noConversion"/>
  </si>
  <si>
    <t>GodTriger+6.5%</t>
    <phoneticPr fontId="1" type="noConversion"/>
  </si>
  <si>
    <t>GodTriger+7%</t>
    <phoneticPr fontId="1" type="noConversion"/>
  </si>
  <si>
    <t>GodTriger+7.5%</t>
    <phoneticPr fontId="1" type="noConversion"/>
  </si>
  <si>
    <t>GodTriger+8%</t>
    <phoneticPr fontId="1" type="noConversion"/>
  </si>
  <si>
    <t>GodTriger+8.5%</t>
    <phoneticPr fontId="1" type="noConversion"/>
  </si>
  <si>
    <t>GodTriger+9%</t>
    <phoneticPr fontId="1" type="noConversion"/>
  </si>
  <si>
    <t>GodTriger+9.5%</t>
    <phoneticPr fontId="1" type="noConversion"/>
  </si>
  <si>
    <t>GodTriger+10%</t>
    <phoneticPr fontId="1" type="noConversion"/>
  </si>
  <si>
    <t>GodTriger+10.5%</t>
    <phoneticPr fontId="1" type="noConversion"/>
  </si>
  <si>
    <t>GodTriger+11%</t>
    <phoneticPr fontId="1" type="noConversion"/>
  </si>
  <si>
    <t>技能触发+0%</t>
    <phoneticPr fontId="1" type="noConversion"/>
  </si>
  <si>
    <t>技能触发+1%</t>
    <phoneticPr fontId="1" type="noConversion"/>
  </si>
  <si>
    <t>技能触发+1.5%</t>
    <phoneticPr fontId="1" type="noConversion"/>
  </si>
  <si>
    <t>技能触发+2%</t>
    <phoneticPr fontId="1" type="noConversion"/>
  </si>
  <si>
    <t>技能触发+3%</t>
    <phoneticPr fontId="1" type="noConversion"/>
  </si>
  <si>
    <t>技能触发+4%</t>
    <phoneticPr fontId="1" type="noConversion"/>
  </si>
  <si>
    <t>技能触发+4.5%</t>
    <phoneticPr fontId="1" type="noConversion"/>
  </si>
  <si>
    <t>技能触发+5%</t>
    <phoneticPr fontId="1" type="noConversion"/>
  </si>
  <si>
    <t>技能触发+5.5%</t>
    <phoneticPr fontId="1" type="noConversion"/>
  </si>
  <si>
    <t>技能触发+6%</t>
    <phoneticPr fontId="1" type="noConversion"/>
  </si>
  <si>
    <t>技能触发+6.5%</t>
    <phoneticPr fontId="1" type="noConversion"/>
  </si>
  <si>
    <t>技能触发+7%</t>
    <phoneticPr fontId="1" type="noConversion"/>
  </si>
  <si>
    <t>技能触发+7.5%</t>
    <phoneticPr fontId="1" type="noConversion"/>
  </si>
  <si>
    <t>技能触发+8%</t>
    <phoneticPr fontId="1" type="noConversion"/>
  </si>
  <si>
    <t>技能触发+8.5%</t>
    <phoneticPr fontId="1" type="noConversion"/>
  </si>
  <si>
    <t>技能触发+9%</t>
    <phoneticPr fontId="1" type="noConversion"/>
  </si>
  <si>
    <t>技能触发+9.5%</t>
    <phoneticPr fontId="1" type="noConversion"/>
  </si>
  <si>
    <t>技能触发+10%</t>
    <phoneticPr fontId="1" type="noConversion"/>
  </si>
  <si>
    <t>技能触发+10.5%</t>
    <phoneticPr fontId="1" type="noConversion"/>
  </si>
  <si>
    <t>技能触发+11%</t>
    <phoneticPr fontId="1" type="noConversion"/>
  </si>
  <si>
    <t>SkillTriger+0%</t>
    <phoneticPr fontId="1" type="noConversion"/>
  </si>
  <si>
    <t>SkillTriger+1%</t>
    <phoneticPr fontId="1" type="noConversion"/>
  </si>
  <si>
    <t>SkillTriger+1.5%</t>
    <phoneticPr fontId="1" type="noConversion"/>
  </si>
  <si>
    <t>SkillTriger+2%</t>
    <phoneticPr fontId="1" type="noConversion"/>
  </si>
  <si>
    <t>SkillTriger+2.5%</t>
    <phoneticPr fontId="1" type="noConversion"/>
  </si>
  <si>
    <t>SkillTriger+3%</t>
    <phoneticPr fontId="1" type="noConversion"/>
  </si>
  <si>
    <t>SkillTriger+3.5%</t>
    <phoneticPr fontId="1" type="noConversion"/>
  </si>
  <si>
    <t>SkillTriger+4%</t>
    <phoneticPr fontId="1" type="noConversion"/>
  </si>
  <si>
    <t>SkillTriger+4.5%</t>
    <phoneticPr fontId="1" type="noConversion"/>
  </si>
  <si>
    <t>SkillTriger+5%</t>
    <phoneticPr fontId="1" type="noConversion"/>
  </si>
  <si>
    <t>SkillTriger+5.5%</t>
    <phoneticPr fontId="1" type="noConversion"/>
  </si>
  <si>
    <t>SkillTriger+6%</t>
    <phoneticPr fontId="1" type="noConversion"/>
  </si>
  <si>
    <t>SkillTriger+6.5%</t>
    <phoneticPr fontId="1" type="noConversion"/>
  </si>
  <si>
    <t>SkillTriger+7%</t>
    <phoneticPr fontId="1" type="noConversion"/>
  </si>
  <si>
    <t>SkillTriger+7.5%</t>
    <phoneticPr fontId="1" type="noConversion"/>
  </si>
  <si>
    <t>SkillTriger+8%</t>
    <phoneticPr fontId="1" type="noConversion"/>
  </si>
  <si>
    <t>SkillTriger+8.5%</t>
    <phoneticPr fontId="1" type="noConversion"/>
  </si>
  <si>
    <t>SkillTriger+9%</t>
    <phoneticPr fontId="1" type="noConversion"/>
  </si>
  <si>
    <t>SkillTriger+9.5%</t>
    <phoneticPr fontId="1" type="noConversion"/>
  </si>
  <si>
    <t>SkillTriger+10%</t>
    <phoneticPr fontId="1" type="noConversion"/>
  </si>
  <si>
    <t>SkillTriger+10.5%</t>
    <phoneticPr fontId="1" type="noConversion"/>
  </si>
  <si>
    <t>SkillTriger+11%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</si>
</sst>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60">
    <cellStyle name="百分比" xfId="1" builtinId="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C12" sqref="C12"/>
    </sheetView>
  </sheetViews>
  <sheetFormatPr baseColWidth="10" defaultColWidth="8.83203125" defaultRowHeight="14" x14ac:dyDescent="0"/>
  <cols>
    <col min="1" max="1" width="8.83203125" style="1"/>
    <col min="2" max="3" width="18" style="1" customWidth="1"/>
    <col min="4" max="4" width="18.1640625" style="1" customWidth="1"/>
    <col min="5" max="5" width="17.6640625" style="1" customWidth="1"/>
    <col min="6" max="6" width="18" style="1" customWidth="1"/>
    <col min="7" max="7" width="17.1640625" style="1" customWidth="1"/>
    <col min="8" max="8" width="8.83203125" style="1"/>
    <col min="9" max="9" width="10.83203125" style="1" bestFit="1" customWidth="1"/>
    <col min="10" max="16384" width="8.83203125" style="1"/>
  </cols>
  <sheetData>
    <row r="1" spans="1:17">
      <c r="A1" s="20" t="s">
        <v>85</v>
      </c>
      <c r="B1" s="12"/>
      <c r="C1" s="12"/>
      <c r="D1" s="20" t="s">
        <v>86</v>
      </c>
      <c r="E1" s="20"/>
      <c r="F1" s="20"/>
      <c r="G1" s="20"/>
      <c r="H1" s="12"/>
      <c r="I1" s="12"/>
      <c r="J1" s="20" t="s">
        <v>87</v>
      </c>
      <c r="K1" s="20"/>
    </row>
    <row r="2" spans="1:17">
      <c r="A2" s="20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20"/>
      <c r="K2" s="20"/>
    </row>
    <row r="3" spans="1:17" s="12" customFormat="1">
      <c r="A3" s="12">
        <v>0</v>
      </c>
      <c r="B3" s="2">
        <v>1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>
      <c r="A4" s="2">
        <v>1</v>
      </c>
      <c r="B4" s="2">
        <v>4</v>
      </c>
      <c r="C4" s="2">
        <v>2</v>
      </c>
      <c r="D4" s="2">
        <v>800</v>
      </c>
      <c r="E4" s="2">
        <v>800</v>
      </c>
      <c r="F4" s="2">
        <v>800</v>
      </c>
      <c r="G4" s="3">
        <v>1800</v>
      </c>
      <c r="H4" s="2">
        <v>700</v>
      </c>
      <c r="I4" s="2">
        <v>500</v>
      </c>
      <c r="J4" s="3">
        <v>1</v>
      </c>
    </row>
    <row r="5" spans="1:17">
      <c r="A5" s="12">
        <v>2</v>
      </c>
      <c r="B5" s="2">
        <v>5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>
      <c r="A6" s="2">
        <v>3</v>
      </c>
      <c r="B6" s="2">
        <v>6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>
      <c r="A7" s="12">
        <v>4</v>
      </c>
      <c r="B7" s="2">
        <v>7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>
      <c r="A8" s="2">
        <v>5</v>
      </c>
      <c r="B8" s="2">
        <v>8</v>
      </c>
      <c r="C8" s="2">
        <v>4</v>
      </c>
      <c r="D8" s="2">
        <f>E8/2</f>
        <v>42050</v>
      </c>
      <c r="E8" s="3">
        <v>84100</v>
      </c>
      <c r="F8" s="2">
        <v>42050</v>
      </c>
      <c r="G8" s="2">
        <v>632000</v>
      </c>
      <c r="H8" s="3">
        <v>32000</v>
      </c>
      <c r="I8" s="3">
        <v>44100</v>
      </c>
      <c r="J8" s="3">
        <v>1</v>
      </c>
      <c r="K8" s="3"/>
      <c r="L8" s="2"/>
      <c r="M8" s="2"/>
      <c r="N8" s="2"/>
      <c r="O8" s="2"/>
      <c r="P8" s="2"/>
      <c r="Q8" s="2"/>
    </row>
    <row r="9" spans="1:17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>
      <c r="A10" s="2"/>
      <c r="K10" s="3"/>
      <c r="L10" s="2"/>
      <c r="M10" s="2"/>
      <c r="N10" s="2"/>
      <c r="O10" s="2"/>
      <c r="P10" s="2"/>
      <c r="Q10" s="2"/>
    </row>
    <row r="11" spans="1:17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7" sqref="E7"/>
    </sheetView>
  </sheetViews>
  <sheetFormatPr baseColWidth="10" defaultColWidth="8.83203125" defaultRowHeight="14" x14ac:dyDescent="0"/>
  <cols>
    <col min="2" max="2" width="26.33203125" customWidth="1"/>
    <col min="7" max="7" width="18.1640625" customWidth="1"/>
  </cols>
  <sheetData>
    <row r="1" spans="1:9">
      <c r="A1" s="20" t="s">
        <v>7</v>
      </c>
      <c r="B1" s="20" t="s">
        <v>19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f>E4</f>
        <v>200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2">
        <f t="shared" ref="D5:D24" si="0">E5</f>
        <v>800</v>
      </c>
      <c r="E5" s="2">
        <f t="shared" ref="E5:E24" si="1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8">
        <v>0.02</v>
      </c>
      <c r="C6" s="2">
        <v>900</v>
      </c>
      <c r="D6" s="2">
        <f t="shared" si="0"/>
        <v>1800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2">
        <f t="shared" si="0"/>
        <v>3200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f t="shared" si="0"/>
        <v>5000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8">
        <v>3.5000000000000003E-2</v>
      </c>
      <c r="C9" s="3">
        <v>3600</v>
      </c>
      <c r="D9" s="2">
        <f t="shared" si="0"/>
        <v>7200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f t="shared" si="0"/>
        <v>9800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2">
        <f t="shared" si="0"/>
        <v>12800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8">
        <v>0.05</v>
      </c>
      <c r="C12" s="2">
        <v>8100</v>
      </c>
      <c r="D12" s="2">
        <f t="shared" si="0"/>
        <v>16200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2">
        <f t="shared" si="0"/>
        <v>20000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f t="shared" si="0"/>
        <v>24200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8">
        <v>6.5000000000000002E-2</v>
      </c>
      <c r="C15" s="3">
        <v>14400</v>
      </c>
      <c r="D15" s="2">
        <f t="shared" si="0"/>
        <v>28800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f t="shared" si="0"/>
        <v>33800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2">
        <f t="shared" si="0"/>
        <v>39200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8">
        <v>0.08</v>
      </c>
      <c r="C18" s="2">
        <v>22500</v>
      </c>
      <c r="D18" s="2">
        <f t="shared" si="0"/>
        <v>45000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2">
        <f t="shared" si="0"/>
        <v>51200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f t="shared" si="0"/>
        <v>57800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8">
        <v>9.5000000000000001E-2</v>
      </c>
      <c r="C21" s="2">
        <v>32400</v>
      </c>
      <c r="D21" s="2">
        <f t="shared" si="0"/>
        <v>64800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2">
        <f t="shared" si="0"/>
        <v>72200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f t="shared" si="0"/>
        <v>80000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2">
        <f t="shared" si="0"/>
        <v>88200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8" sqref="E8"/>
    </sheetView>
  </sheetViews>
  <sheetFormatPr baseColWidth="10" defaultColWidth="8.83203125" defaultRowHeight="14" x14ac:dyDescent="0"/>
  <cols>
    <col min="1" max="1" width="17.1640625" customWidth="1"/>
    <col min="2" max="2" width="24.6640625" customWidth="1"/>
    <col min="6" max="6" width="15.5" customWidth="1"/>
    <col min="7" max="7" width="14.83203125" customWidth="1"/>
    <col min="8" max="8" width="17.6640625" customWidth="1"/>
    <col min="9" max="9" width="18.5" customWidth="1"/>
    <col min="10" max="10" width="18.1640625" customWidth="1"/>
    <col min="11" max="11" width="17.6640625" customWidth="1"/>
  </cols>
  <sheetData>
    <row r="1" spans="1:9">
      <c r="A1" s="20" t="s">
        <v>7</v>
      </c>
      <c r="B1" s="20" t="s">
        <v>20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100</v>
      </c>
      <c r="D4" s="2">
        <v>100</v>
      </c>
      <c r="E4" s="2">
        <f>C4*4</f>
        <v>400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C5*4</f>
        <v>1600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900</v>
      </c>
      <c r="D6" s="2">
        <v>900</v>
      </c>
      <c r="E6" s="2">
        <f t="shared" si="0"/>
        <v>3600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6400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10000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14400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19600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25600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32400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40000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48400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57600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67600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78400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90000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102400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115600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129600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144400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160000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176400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H33" sqref="H33"/>
    </sheetView>
  </sheetViews>
  <sheetFormatPr baseColWidth="10" defaultColWidth="8.83203125" defaultRowHeight="14" x14ac:dyDescent="0"/>
  <cols>
    <col min="9" max="9" width="10.33203125" customWidth="1"/>
  </cols>
  <sheetData>
    <row r="1" spans="1:9">
      <c r="A1" s="20" t="s">
        <v>22</v>
      </c>
      <c r="B1" s="20" t="s">
        <v>50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0.05</v>
      </c>
      <c r="C4" s="2">
        <v>200</v>
      </c>
      <c r="D4" s="2">
        <v>200</v>
      </c>
      <c r="E4" s="2">
        <f>D4*1.5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0.08</v>
      </c>
      <c r="C5" s="2">
        <v>800</v>
      </c>
      <c r="D5" s="2">
        <v>800</v>
      </c>
      <c r="E5" s="2">
        <f t="shared" ref="E5:E24" si="0">D5*1.5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0.1</v>
      </c>
      <c r="C6" s="2">
        <v>1800</v>
      </c>
      <c r="D6" s="2">
        <v>1800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0.12</v>
      </c>
      <c r="C7" s="2">
        <v>3200</v>
      </c>
      <c r="D7" s="2">
        <v>3200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0.14000000000000001</v>
      </c>
      <c r="C8" s="2">
        <v>5000</v>
      </c>
      <c r="D8" s="2">
        <v>5000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0.16</v>
      </c>
      <c r="C9" s="2">
        <v>7200</v>
      </c>
      <c r="D9" s="2">
        <v>7200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0.18</v>
      </c>
      <c r="C10" s="2">
        <v>9800</v>
      </c>
      <c r="D10" s="2">
        <v>9800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0.2</v>
      </c>
      <c r="C11" s="2">
        <v>12800</v>
      </c>
      <c r="D11" s="2">
        <v>12800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0.21</v>
      </c>
      <c r="C12" s="2">
        <v>16200</v>
      </c>
      <c r="D12" s="2">
        <v>16200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0.22</v>
      </c>
      <c r="C13" s="2">
        <v>20000</v>
      </c>
      <c r="D13" s="2">
        <v>20000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0.23</v>
      </c>
      <c r="C14" s="2">
        <v>24200</v>
      </c>
      <c r="D14" s="2">
        <v>24200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0.24</v>
      </c>
      <c r="C15" s="2">
        <v>28800</v>
      </c>
      <c r="D15" s="2">
        <v>28800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0.25</v>
      </c>
      <c r="C16" s="2">
        <v>33800</v>
      </c>
      <c r="D16" s="2">
        <v>33800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0.26</v>
      </c>
      <c r="C17" s="2">
        <v>39200</v>
      </c>
      <c r="D17" s="2">
        <v>39200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0.27</v>
      </c>
      <c r="C18" s="2">
        <v>45000</v>
      </c>
      <c r="D18" s="2">
        <v>45000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0.28000000000000003</v>
      </c>
      <c r="C19" s="2">
        <v>51200</v>
      </c>
      <c r="D19" s="2">
        <v>51200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0.28999999999999998</v>
      </c>
      <c r="C20" s="2">
        <v>57800</v>
      </c>
      <c r="D20" s="2">
        <v>57800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0.3</v>
      </c>
      <c r="C21" s="2">
        <v>64800</v>
      </c>
      <c r="D21" s="2">
        <v>64800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0.31</v>
      </c>
      <c r="C22" s="2">
        <v>72200</v>
      </c>
      <c r="D22" s="2">
        <v>72200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0.32</v>
      </c>
      <c r="C23" s="2">
        <v>80000</v>
      </c>
      <c r="D23" s="2">
        <v>80000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0.33</v>
      </c>
      <c r="C24" s="2">
        <v>88200</v>
      </c>
      <c r="D24" s="2">
        <v>88200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3" sqref="D13"/>
    </sheetView>
  </sheetViews>
  <sheetFormatPr baseColWidth="10" defaultColWidth="8.83203125" defaultRowHeight="14" x14ac:dyDescent="0"/>
  <cols>
    <col min="7" max="7" width="13.1640625" bestFit="1" customWidth="1"/>
    <col min="8" max="8" width="14.5" bestFit="1" customWidth="1"/>
  </cols>
  <sheetData>
    <row r="1" spans="1:11">
      <c r="A1" s="20" t="s">
        <v>22</v>
      </c>
      <c r="B1" s="20" t="s">
        <v>23</v>
      </c>
      <c r="C1" s="20" t="s">
        <v>11</v>
      </c>
      <c r="D1" s="20"/>
      <c r="E1" s="20"/>
      <c r="F1" s="20"/>
      <c r="G1" s="5"/>
      <c r="H1" s="5"/>
      <c r="I1" s="20" t="s">
        <v>52</v>
      </c>
      <c r="J1" s="3"/>
      <c r="K1" s="3"/>
    </row>
    <row r="2" spans="1:11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  <c r="J2" s="3"/>
      <c r="K2" s="3"/>
    </row>
    <row r="3" spans="1:11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>
      <c r="A4" s="3">
        <v>1</v>
      </c>
      <c r="B4" s="4">
        <v>0.01</v>
      </c>
      <c r="C4" s="2">
        <f>D4*4</f>
        <v>400</v>
      </c>
      <c r="D4" s="2">
        <v>100</v>
      </c>
      <c r="E4" s="2">
        <f>C4*0.5</f>
        <v>200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>
      <c r="A5" s="11">
        <v>2</v>
      </c>
      <c r="B5" s="4">
        <v>0.02</v>
      </c>
      <c r="C5" s="2">
        <f t="shared" ref="C5:C24" si="0">D5*4</f>
        <v>1600</v>
      </c>
      <c r="D5" s="3">
        <v>400</v>
      </c>
      <c r="E5" s="2">
        <f t="shared" ref="E5:E24" si="1">C5*0.5</f>
        <v>800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>
      <c r="A6" s="3">
        <v>3</v>
      </c>
      <c r="B6" s="4">
        <v>0.03</v>
      </c>
      <c r="C6" s="2">
        <f t="shared" si="0"/>
        <v>3600</v>
      </c>
      <c r="D6" s="2">
        <v>900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>
      <c r="A7" s="11">
        <v>4</v>
      </c>
      <c r="B7" s="4">
        <v>0.04</v>
      </c>
      <c r="C7" s="2">
        <f t="shared" si="0"/>
        <v>6400</v>
      </c>
      <c r="D7" s="3">
        <v>1600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>
      <c r="A8" s="3">
        <v>5</v>
      </c>
      <c r="B8" s="4">
        <v>0.05</v>
      </c>
      <c r="C8" s="2">
        <f t="shared" si="0"/>
        <v>10000</v>
      </c>
      <c r="D8" s="2">
        <v>2500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>
      <c r="A9" s="11">
        <v>6</v>
      </c>
      <c r="B9" s="4">
        <v>0.06</v>
      </c>
      <c r="C9" s="2">
        <f t="shared" si="0"/>
        <v>14400</v>
      </c>
      <c r="D9" s="3">
        <v>3600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>
      <c r="A10" s="3">
        <v>7</v>
      </c>
      <c r="B10" s="4">
        <v>7.0000000000000007E-2</v>
      </c>
      <c r="C10" s="2">
        <f t="shared" si="0"/>
        <v>19600</v>
      </c>
      <c r="D10" s="2">
        <v>4900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>
      <c r="A11" s="11">
        <v>8</v>
      </c>
      <c r="B11" s="4">
        <v>0.08</v>
      </c>
      <c r="C11" s="2">
        <f t="shared" si="0"/>
        <v>25600</v>
      </c>
      <c r="D11" s="3">
        <v>6400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>
      <c r="A12" s="3">
        <v>9</v>
      </c>
      <c r="B12" s="4">
        <v>0.09</v>
      </c>
      <c r="C12" s="2">
        <f t="shared" si="0"/>
        <v>32400</v>
      </c>
      <c r="D12" s="2">
        <v>8100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>
      <c r="A13" s="11">
        <v>10</v>
      </c>
      <c r="B13" s="4">
        <v>0.1</v>
      </c>
      <c r="C13" s="2">
        <f t="shared" si="0"/>
        <v>40000</v>
      </c>
      <c r="D13" s="3">
        <v>10000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>
      <c r="A14" s="3">
        <v>11</v>
      </c>
      <c r="B14" s="4">
        <v>0.11</v>
      </c>
      <c r="C14" s="2">
        <f t="shared" si="0"/>
        <v>48400</v>
      </c>
      <c r="D14" s="2">
        <v>12100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>
      <c r="A15" s="11">
        <v>12</v>
      </c>
      <c r="B15" s="4">
        <v>0.12</v>
      </c>
      <c r="C15" s="2">
        <f t="shared" si="0"/>
        <v>57600</v>
      </c>
      <c r="D15" s="3">
        <v>14400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>
      <c r="A16" s="3">
        <v>13</v>
      </c>
      <c r="B16" s="4">
        <v>0.13</v>
      </c>
      <c r="C16" s="2">
        <f t="shared" si="0"/>
        <v>67600</v>
      </c>
      <c r="D16" s="2">
        <v>16900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>
      <c r="A17" s="11">
        <v>14</v>
      </c>
      <c r="B17" s="4">
        <v>0.14000000000000001</v>
      </c>
      <c r="C17" s="2">
        <f t="shared" si="0"/>
        <v>78400</v>
      </c>
      <c r="D17" s="3">
        <v>19600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>
      <c r="A18" s="3">
        <v>15</v>
      </c>
      <c r="B18" s="4">
        <v>0.15</v>
      </c>
      <c r="C18" s="2">
        <f t="shared" si="0"/>
        <v>90000</v>
      </c>
      <c r="D18" s="2">
        <v>22500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>
      <c r="A19" s="11">
        <v>16</v>
      </c>
      <c r="B19" s="4">
        <v>0.16</v>
      </c>
      <c r="C19" s="2">
        <f t="shared" si="0"/>
        <v>102400</v>
      </c>
      <c r="D19" s="3">
        <v>25600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>
      <c r="A20" s="3">
        <v>17</v>
      </c>
      <c r="B20" s="4">
        <v>0.17</v>
      </c>
      <c r="C20" s="2">
        <f t="shared" si="0"/>
        <v>115600</v>
      </c>
      <c r="D20" s="2">
        <v>28900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>
      <c r="A21" s="11">
        <v>18</v>
      </c>
      <c r="B21" s="4">
        <v>0.18</v>
      </c>
      <c r="C21" s="2">
        <f t="shared" si="0"/>
        <v>129600</v>
      </c>
      <c r="D21" s="2">
        <v>32400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>
      <c r="A22" s="3">
        <v>19</v>
      </c>
      <c r="B22" s="4">
        <v>0.19</v>
      </c>
      <c r="C22" s="2">
        <f t="shared" si="0"/>
        <v>144400</v>
      </c>
      <c r="D22" s="3">
        <v>36100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>
      <c r="A23" s="11">
        <v>20</v>
      </c>
      <c r="B23" s="4">
        <v>0.2</v>
      </c>
      <c r="C23" s="2">
        <f t="shared" si="0"/>
        <v>160000</v>
      </c>
      <c r="D23" s="2">
        <v>40000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>
      <c r="A24" s="3">
        <v>21</v>
      </c>
      <c r="B24" s="4">
        <v>0.21</v>
      </c>
      <c r="C24" s="2">
        <f t="shared" si="0"/>
        <v>176400</v>
      </c>
      <c r="D24" s="3">
        <v>44100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24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100</v>
      </c>
      <c r="D4" s="2">
        <v>100</v>
      </c>
      <c r="E4" s="2">
        <f>D4*3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D5*3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900</v>
      </c>
      <c r="D6" s="2">
        <v>900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4" sqref="E24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25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1600</v>
      </c>
      <c r="D5" s="3">
        <v>400</v>
      </c>
      <c r="E5" s="2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6400</v>
      </c>
      <c r="D7" s="3">
        <v>1600</v>
      </c>
      <c r="E7" s="2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14400</v>
      </c>
      <c r="D9" s="3">
        <v>3600</v>
      </c>
      <c r="E9" s="2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25600</v>
      </c>
      <c r="D11" s="3">
        <v>6400</v>
      </c>
      <c r="E11" s="2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40000</v>
      </c>
      <c r="D13" s="3">
        <v>10000</v>
      </c>
      <c r="E13" s="2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57600</v>
      </c>
      <c r="D15" s="3">
        <v>14400</v>
      </c>
      <c r="E15" s="2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78400</v>
      </c>
      <c r="D17" s="3">
        <v>19600</v>
      </c>
      <c r="E17" s="2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102400</v>
      </c>
      <c r="D19" s="3">
        <v>25600</v>
      </c>
      <c r="E19" s="2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144400</v>
      </c>
      <c r="D22" s="3">
        <v>36100</v>
      </c>
      <c r="E22" s="2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176400</v>
      </c>
      <c r="D24" s="3">
        <v>44100</v>
      </c>
      <c r="E24" s="2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B4" sqref="B4"/>
    </sheetView>
  </sheetViews>
  <sheetFormatPr baseColWidth="10" defaultColWidth="8.83203125" defaultRowHeight="14" x14ac:dyDescent="0"/>
  <cols>
    <col min="2" max="2" width="19.1640625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51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v>250</v>
      </c>
      <c r="D4" s="2">
        <v>250</v>
      </c>
      <c r="E4" s="2">
        <v>250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1.4999999999999999E-2</v>
      </c>
      <c r="C5" s="3">
        <v>1000</v>
      </c>
      <c r="D5" s="2">
        <v>1000</v>
      </c>
      <c r="E5" s="2">
        <v>1000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0.02</v>
      </c>
      <c r="C6" s="2">
        <v>2250</v>
      </c>
      <c r="D6" s="2">
        <v>2250</v>
      </c>
      <c r="E6" s="2">
        <v>2250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2.5000000000000001E-2</v>
      </c>
      <c r="C7" s="3">
        <v>4000</v>
      </c>
      <c r="D7" s="2">
        <v>4000</v>
      </c>
      <c r="E7" s="2">
        <v>4000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0.03</v>
      </c>
      <c r="C8" s="2">
        <v>6250</v>
      </c>
      <c r="D8" s="2">
        <v>6250</v>
      </c>
      <c r="E8" s="2">
        <v>6250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3.5000000000000003E-2</v>
      </c>
      <c r="C9" s="3">
        <v>9000</v>
      </c>
      <c r="D9" s="2">
        <v>9000</v>
      </c>
      <c r="E9" s="2">
        <v>9000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0.04</v>
      </c>
      <c r="C10" s="2">
        <v>12250</v>
      </c>
      <c r="D10" s="2">
        <v>12250</v>
      </c>
      <c r="E10" s="2">
        <v>12250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4.4999999999999998E-2</v>
      </c>
      <c r="C11" s="3">
        <v>16000</v>
      </c>
      <c r="D11" s="2">
        <v>16000</v>
      </c>
      <c r="E11" s="2">
        <v>16000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0.05</v>
      </c>
      <c r="C12" s="2">
        <v>20250</v>
      </c>
      <c r="D12" s="2">
        <v>20250</v>
      </c>
      <c r="E12" s="2">
        <v>20250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5.5E-2</v>
      </c>
      <c r="C13" s="3">
        <v>25000</v>
      </c>
      <c r="D13" s="2">
        <v>25000</v>
      </c>
      <c r="E13" s="2">
        <v>25000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0.06</v>
      </c>
      <c r="C14" s="2">
        <v>30250</v>
      </c>
      <c r="D14" s="2">
        <v>30250</v>
      </c>
      <c r="E14" s="2">
        <v>30250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6.5000000000000002E-2</v>
      </c>
      <c r="C15" s="3">
        <v>36000</v>
      </c>
      <c r="D15" s="2">
        <v>36000</v>
      </c>
      <c r="E15" s="2">
        <v>36000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7.0000000000000007E-2</v>
      </c>
      <c r="C16" s="2">
        <v>42250</v>
      </c>
      <c r="D16" s="2">
        <v>42250</v>
      </c>
      <c r="E16" s="2">
        <v>42250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7.4999999999999997E-2</v>
      </c>
      <c r="C17" s="3">
        <v>49000</v>
      </c>
      <c r="D17" s="2">
        <v>49000</v>
      </c>
      <c r="E17" s="2">
        <v>49000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0.08</v>
      </c>
      <c r="C18" s="2">
        <v>56250</v>
      </c>
      <c r="D18" s="2">
        <v>56250</v>
      </c>
      <c r="E18" s="2">
        <v>56250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8.5000000000000006E-2</v>
      </c>
      <c r="C19" s="3">
        <v>64000</v>
      </c>
      <c r="D19" s="2">
        <v>64000</v>
      </c>
      <c r="E19" s="2">
        <v>64000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0.09</v>
      </c>
      <c r="C20" s="2">
        <v>72250</v>
      </c>
      <c r="D20" s="2">
        <v>72250</v>
      </c>
      <c r="E20" s="2">
        <v>72250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9.5000000000000001E-2</v>
      </c>
      <c r="C21" s="2">
        <v>81000</v>
      </c>
      <c r="D21" s="2">
        <v>81000</v>
      </c>
      <c r="E21" s="2">
        <v>81000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</v>
      </c>
      <c r="C22" s="3">
        <v>90250</v>
      </c>
      <c r="D22" s="2">
        <v>90250</v>
      </c>
      <c r="E22" s="2">
        <v>90250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0.105</v>
      </c>
      <c r="C23" s="2">
        <v>100000</v>
      </c>
      <c r="D23" s="2">
        <v>100000</v>
      </c>
      <c r="E23" s="2">
        <v>100000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0.11</v>
      </c>
      <c r="C24" s="2">
        <v>110250</v>
      </c>
      <c r="D24" s="2">
        <v>110250</v>
      </c>
      <c r="E24" s="2">
        <v>110250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baseColWidth="10" defaultColWidth="8.83203125" defaultRowHeight="14" x14ac:dyDescent="0"/>
  <cols>
    <col min="2" max="2" width="10.66406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26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6">
        <v>5.0000000000000001E-3</v>
      </c>
      <c r="C4" s="2">
        <v>300</v>
      </c>
      <c r="D4" s="2">
        <f>E4*2</f>
        <v>300</v>
      </c>
      <c r="E4" s="2">
        <v>150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6">
        <v>0.01</v>
      </c>
      <c r="C5" s="3">
        <v>1200</v>
      </c>
      <c r="D5" s="2">
        <f t="shared" ref="D5:D24" si="0">E5*2</f>
        <v>1200</v>
      </c>
      <c r="E5" s="2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6">
        <v>1.4999999999999999E-2</v>
      </c>
      <c r="C6" s="2">
        <v>2700</v>
      </c>
      <c r="D6" s="2">
        <f t="shared" si="0"/>
        <v>2700</v>
      </c>
      <c r="E6" s="2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6">
        <v>0.02</v>
      </c>
      <c r="C7" s="3">
        <v>4800</v>
      </c>
      <c r="D7" s="2">
        <f t="shared" si="0"/>
        <v>4800</v>
      </c>
      <c r="E7" s="2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6">
        <v>2.5000000000000001E-2</v>
      </c>
      <c r="C8" s="2">
        <v>7500</v>
      </c>
      <c r="D8" s="2">
        <f t="shared" si="0"/>
        <v>7500</v>
      </c>
      <c r="E8" s="2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6">
        <v>0.03</v>
      </c>
      <c r="C9" s="3">
        <v>10800</v>
      </c>
      <c r="D9" s="2">
        <f t="shared" si="0"/>
        <v>10800</v>
      </c>
      <c r="E9" s="2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6">
        <v>3.5000000000000003E-2</v>
      </c>
      <c r="C10" s="2">
        <v>14700</v>
      </c>
      <c r="D10" s="2">
        <f t="shared" si="0"/>
        <v>14700</v>
      </c>
      <c r="E10" s="2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6">
        <v>0.04</v>
      </c>
      <c r="C11" s="3">
        <v>19200</v>
      </c>
      <c r="D11" s="2">
        <f t="shared" si="0"/>
        <v>19200</v>
      </c>
      <c r="E11" s="2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6">
        <v>4.4999999999999998E-2</v>
      </c>
      <c r="C12" s="2">
        <v>24300</v>
      </c>
      <c r="D12" s="2">
        <f t="shared" si="0"/>
        <v>24300</v>
      </c>
      <c r="E12" s="2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6">
        <v>0.05</v>
      </c>
      <c r="C13" s="3">
        <v>30000</v>
      </c>
      <c r="D13" s="2">
        <f t="shared" si="0"/>
        <v>30000</v>
      </c>
      <c r="E13" s="2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6">
        <v>5.5E-2</v>
      </c>
      <c r="C14" s="2">
        <v>36300</v>
      </c>
      <c r="D14" s="2">
        <f t="shared" si="0"/>
        <v>36300</v>
      </c>
      <c r="E14" s="2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6">
        <v>0.06</v>
      </c>
      <c r="C15" s="3">
        <v>43200</v>
      </c>
      <c r="D15" s="2">
        <f t="shared" si="0"/>
        <v>43200</v>
      </c>
      <c r="E15" s="2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6">
        <v>6.5000000000000002E-2</v>
      </c>
      <c r="C16" s="2">
        <v>50700</v>
      </c>
      <c r="D16" s="2">
        <f t="shared" si="0"/>
        <v>50700</v>
      </c>
      <c r="E16" s="2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6">
        <v>7.0000000000000007E-2</v>
      </c>
      <c r="C17" s="3">
        <v>58800</v>
      </c>
      <c r="D17" s="2">
        <f t="shared" si="0"/>
        <v>58800</v>
      </c>
      <c r="E17" s="2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6">
        <v>7.4999999999999997E-2</v>
      </c>
      <c r="C18" s="2">
        <v>67500</v>
      </c>
      <c r="D18" s="2">
        <f t="shared" si="0"/>
        <v>67500</v>
      </c>
      <c r="E18" s="2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6">
        <v>0.08</v>
      </c>
      <c r="C19" s="3">
        <v>76800</v>
      </c>
      <c r="D19" s="2">
        <f t="shared" si="0"/>
        <v>76800</v>
      </c>
      <c r="E19" s="2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6">
        <v>8.5000000000000006E-2</v>
      </c>
      <c r="C20" s="2">
        <v>86700</v>
      </c>
      <c r="D20" s="2">
        <f t="shared" si="0"/>
        <v>86700</v>
      </c>
      <c r="E20" s="2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6">
        <v>0.09</v>
      </c>
      <c r="C21" s="2">
        <v>97200</v>
      </c>
      <c r="D21" s="2">
        <f t="shared" si="0"/>
        <v>97200</v>
      </c>
      <c r="E21" s="2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6">
        <v>9.5000000000000001E-2</v>
      </c>
      <c r="C22" s="3">
        <v>108300</v>
      </c>
      <c r="D22" s="2">
        <f t="shared" si="0"/>
        <v>108300</v>
      </c>
      <c r="E22" s="2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6">
        <v>0.1</v>
      </c>
      <c r="C23" s="2">
        <v>120000</v>
      </c>
      <c r="D23" s="2">
        <f t="shared" si="0"/>
        <v>120000</v>
      </c>
      <c r="E23" s="2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6">
        <v>0.105</v>
      </c>
      <c r="C24" s="2">
        <v>132300</v>
      </c>
      <c r="D24" s="2">
        <f t="shared" si="0"/>
        <v>132300</v>
      </c>
      <c r="E24" s="2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6" sqref="K16"/>
    </sheetView>
  </sheetViews>
  <sheetFormatPr baseColWidth="10" defaultColWidth="8.83203125" defaultRowHeight="14" x14ac:dyDescent="0"/>
  <cols>
    <col min="2" max="2" width="10.83203125" bestFit="1" customWidth="1"/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28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7">
        <v>0.01</v>
      </c>
      <c r="C4" s="2">
        <f t="shared" ref="C4:C24" si="0">D4*2</f>
        <v>400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7">
        <v>0.02</v>
      </c>
      <c r="C5" s="2">
        <f t="shared" si="0"/>
        <v>1600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7">
        <v>0.03</v>
      </c>
      <c r="C6" s="2">
        <f t="shared" si="0"/>
        <v>3600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7">
        <v>0.04</v>
      </c>
      <c r="C7" s="2">
        <f t="shared" si="0"/>
        <v>6400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7">
        <v>0.05</v>
      </c>
      <c r="C8" s="2">
        <f t="shared" si="0"/>
        <v>10000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7">
        <v>0.06</v>
      </c>
      <c r="C9" s="2">
        <f t="shared" si="0"/>
        <v>14400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7">
        <v>7.0000000000000007E-2</v>
      </c>
      <c r="C10" s="2">
        <f t="shared" si="0"/>
        <v>19600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7">
        <v>0.08</v>
      </c>
      <c r="C11" s="2">
        <f t="shared" si="0"/>
        <v>25600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7">
        <v>0.09</v>
      </c>
      <c r="C12" s="2">
        <f t="shared" si="0"/>
        <v>32400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7">
        <v>0.1</v>
      </c>
      <c r="C13" s="2">
        <f t="shared" si="0"/>
        <v>40000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7">
        <v>0.11</v>
      </c>
      <c r="C14" s="2">
        <f t="shared" si="0"/>
        <v>48400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7">
        <v>0.12</v>
      </c>
      <c r="C15" s="2">
        <f t="shared" si="0"/>
        <v>57600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7">
        <v>0.13</v>
      </c>
      <c r="C16" s="2">
        <f t="shared" si="0"/>
        <v>67600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7">
        <v>0.14000000000000001</v>
      </c>
      <c r="C17" s="2">
        <f t="shared" si="0"/>
        <v>78400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7">
        <v>0.15</v>
      </c>
      <c r="C18" s="2">
        <f t="shared" si="0"/>
        <v>90000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7">
        <v>0.16</v>
      </c>
      <c r="C19" s="2">
        <f t="shared" si="0"/>
        <v>102400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7">
        <v>0.17</v>
      </c>
      <c r="C20" s="2">
        <f t="shared" si="0"/>
        <v>115600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7">
        <v>0.18</v>
      </c>
      <c r="C21" s="2">
        <f t="shared" si="0"/>
        <v>129600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7">
        <v>0.19</v>
      </c>
      <c r="C22" s="2">
        <f t="shared" si="0"/>
        <v>144400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7">
        <v>0.2</v>
      </c>
      <c r="C23" s="2">
        <f t="shared" si="0"/>
        <v>160000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7">
        <v>0.21</v>
      </c>
      <c r="C24" s="2">
        <f t="shared" si="0"/>
        <v>176400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3" sqref="E13"/>
    </sheetView>
  </sheetViews>
  <sheetFormatPr baseColWidth="10" defaultColWidth="8.83203125" defaultRowHeight="14" x14ac:dyDescent="0"/>
  <cols>
    <col min="2" max="2" width="14.5" bestFit="1" customWidth="1"/>
    <col min="8" max="8" width="10.83203125" bestFit="1" customWidth="1"/>
  </cols>
  <sheetData>
    <row r="1" spans="1:9">
      <c r="A1" s="20" t="s">
        <v>22</v>
      </c>
      <c r="B1" s="20" t="s">
        <v>27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3">
        <v>300</v>
      </c>
      <c r="D4" s="2">
        <v>300</v>
      </c>
      <c r="E4" s="3">
        <v>300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1200</v>
      </c>
      <c r="D5" s="3">
        <v>1200</v>
      </c>
      <c r="E5" s="3"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3">
        <v>2700</v>
      </c>
      <c r="D6" s="2">
        <v>2700</v>
      </c>
      <c r="E6" s="3"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4800</v>
      </c>
      <c r="D7" s="3">
        <v>4800</v>
      </c>
      <c r="E7" s="3"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3">
        <v>7500</v>
      </c>
      <c r="D8" s="2">
        <v>7500</v>
      </c>
      <c r="E8" s="3"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10800</v>
      </c>
      <c r="D9" s="3">
        <v>10800</v>
      </c>
      <c r="E9" s="3"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3">
        <v>14700</v>
      </c>
      <c r="D10" s="2">
        <v>14700</v>
      </c>
      <c r="E10" s="3"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19200</v>
      </c>
      <c r="D11" s="3">
        <v>19200</v>
      </c>
      <c r="E11" s="3"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3">
        <v>24300</v>
      </c>
      <c r="D12" s="2">
        <v>24300</v>
      </c>
      <c r="E12" s="3"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30000</v>
      </c>
      <c r="D13" s="3">
        <v>30000</v>
      </c>
      <c r="E13" s="3"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3">
        <v>36300</v>
      </c>
      <c r="D14" s="2">
        <v>36300</v>
      </c>
      <c r="E14" s="3"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43200</v>
      </c>
      <c r="D15" s="3">
        <v>43200</v>
      </c>
      <c r="E15" s="3"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3">
        <v>50700</v>
      </c>
      <c r="D16" s="2">
        <v>50700</v>
      </c>
      <c r="E16" s="3"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58800</v>
      </c>
      <c r="D17" s="3">
        <v>58800</v>
      </c>
      <c r="E17" s="3"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3">
        <v>67500</v>
      </c>
      <c r="D18" s="2">
        <v>67500</v>
      </c>
      <c r="E18" s="3"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76800</v>
      </c>
      <c r="D19" s="3">
        <v>76800</v>
      </c>
      <c r="E19" s="3"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3">
        <v>86700</v>
      </c>
      <c r="D20" s="2">
        <v>86700</v>
      </c>
      <c r="E20" s="3"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3">
        <v>97200</v>
      </c>
      <c r="D21" s="2">
        <v>97200</v>
      </c>
      <c r="E21" s="3"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108300</v>
      </c>
      <c r="D22" s="3">
        <v>108300</v>
      </c>
      <c r="E22" s="3"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3">
        <v>120000</v>
      </c>
      <c r="D23" s="2">
        <v>120000</v>
      </c>
      <c r="E23" s="3"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3">
        <v>132300</v>
      </c>
      <c r="D24" s="3">
        <v>132300</v>
      </c>
      <c r="E24" s="3"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18" sqref="C18"/>
    </sheetView>
  </sheetViews>
  <sheetFormatPr baseColWidth="10" defaultColWidth="8.83203125" defaultRowHeight="14" x14ac:dyDescent="0"/>
  <cols>
    <col min="2" max="2" width="20.83203125" customWidth="1"/>
    <col min="3" max="3" width="14.5" bestFit="1" customWidth="1"/>
    <col min="6" max="6" width="15.6640625" customWidth="1"/>
    <col min="7" max="7" width="12" customWidth="1"/>
    <col min="8" max="8" width="10.83203125" bestFit="1" customWidth="1"/>
    <col min="9" max="9" width="12.1640625" customWidth="1"/>
  </cols>
  <sheetData>
    <row r="1" spans="1:9">
      <c r="A1" s="20" t="s">
        <v>0</v>
      </c>
      <c r="B1" s="20" t="s">
        <v>78</v>
      </c>
      <c r="C1" s="20" t="s">
        <v>10</v>
      </c>
      <c r="D1" s="20"/>
      <c r="E1" s="20"/>
      <c r="F1" s="20"/>
      <c r="G1" s="10"/>
      <c r="H1" s="10"/>
      <c r="I1" s="20" t="s">
        <v>77</v>
      </c>
    </row>
    <row r="2" spans="1:9">
      <c r="A2" s="20"/>
      <c r="B2" s="20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f>D4*4</f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2">
        <v>200</v>
      </c>
      <c r="C5" s="2">
        <f t="shared" ref="C5:C24" si="0">D5*4</f>
        <v>1600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f t="shared" si="0"/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2">
        <v>300</v>
      </c>
      <c r="C7" s="2">
        <f t="shared" si="0"/>
        <v>6400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f t="shared" si="0"/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2">
        <v>6</v>
      </c>
      <c r="B9" s="2">
        <v>400</v>
      </c>
      <c r="C9" s="2">
        <f t="shared" si="0"/>
        <v>14400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f t="shared" si="0"/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2">
        <v>500</v>
      </c>
      <c r="C11" s="2">
        <f t="shared" si="0"/>
        <v>25600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f t="shared" si="0"/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2">
        <v>600</v>
      </c>
      <c r="C13" s="2">
        <f t="shared" si="0"/>
        <v>40000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f t="shared" si="0"/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2">
        <v>12</v>
      </c>
      <c r="B15" s="2">
        <v>700</v>
      </c>
      <c r="C15" s="2">
        <f t="shared" si="0"/>
        <v>57600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f t="shared" si="0"/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2">
        <v>800</v>
      </c>
      <c r="C17" s="2">
        <f t="shared" si="0"/>
        <v>78400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f t="shared" si="0"/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2">
        <v>900</v>
      </c>
      <c r="C19" s="2">
        <f t="shared" si="0"/>
        <v>102400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f t="shared" si="0"/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2">
        <v>18</v>
      </c>
      <c r="B21" s="2">
        <v>1000</v>
      </c>
      <c r="C21" s="2">
        <f t="shared" si="0"/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2">
        <f t="shared" si="0"/>
        <v>144400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2">
        <v>1100</v>
      </c>
      <c r="C23" s="2">
        <f t="shared" si="0"/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1150</v>
      </c>
      <c r="C24" s="2">
        <f t="shared" si="0"/>
        <v>176400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</row>
    <row r="26" spans="1:9">
      <c r="C26" s="3"/>
    </row>
    <row r="27" spans="1:9">
      <c r="C27" s="2"/>
    </row>
    <row r="28" spans="1:9">
      <c r="C28" s="3"/>
    </row>
    <row r="29" spans="1:9">
      <c r="C29" s="2"/>
    </row>
    <row r="30" spans="1:9">
      <c r="C30" s="3"/>
    </row>
    <row r="31" spans="1:9">
      <c r="C31" s="2"/>
    </row>
    <row r="32" spans="1:9">
      <c r="C32" s="3"/>
    </row>
    <row r="33" spans="3:3">
      <c r="C33" s="2"/>
    </row>
    <row r="34" spans="3:3">
      <c r="C34" s="3"/>
    </row>
    <row r="35" spans="3:3">
      <c r="C35" s="2"/>
    </row>
    <row r="36" spans="3:3">
      <c r="C36" s="3"/>
    </row>
    <row r="37" spans="3:3">
      <c r="C37" s="2"/>
    </row>
    <row r="38" spans="3:3">
      <c r="C38" s="3"/>
    </row>
    <row r="39" spans="3:3">
      <c r="C39" s="2"/>
    </row>
    <row r="40" spans="3:3">
      <c r="C40" s="3"/>
    </row>
    <row r="41" spans="3:3">
      <c r="C41" s="2"/>
    </row>
    <row r="42" spans="3:3">
      <c r="C42" s="2"/>
    </row>
    <row r="43" spans="3:3">
      <c r="C43" s="3"/>
    </row>
    <row r="44" spans="3:3">
      <c r="C44" s="2"/>
    </row>
    <row r="45" spans="3:3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2" sqref="C12"/>
    </sheetView>
  </sheetViews>
  <sheetFormatPr baseColWidth="10" defaultColWidth="8.83203125" defaultRowHeight="14" x14ac:dyDescent="0"/>
  <cols>
    <col min="6" max="6" width="9.6640625" bestFit="1" customWidth="1"/>
    <col min="7" max="7" width="13.1640625" bestFit="1" customWidth="1"/>
    <col min="8" max="8" width="14.5" bestFit="1" customWidth="1"/>
  </cols>
  <sheetData>
    <row r="1" spans="1:9">
      <c r="A1" s="20" t="s">
        <v>22</v>
      </c>
      <c r="B1" s="20" t="s">
        <v>29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3">
        <v>1</v>
      </c>
      <c r="B4" s="4">
        <v>0.01</v>
      </c>
      <c r="C4" s="2">
        <v>150</v>
      </c>
      <c r="D4" s="2">
        <f>C4*3</f>
        <v>450</v>
      </c>
      <c r="E4" s="2">
        <v>450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4">
        <v>0.02</v>
      </c>
      <c r="C5" s="3">
        <v>600</v>
      </c>
      <c r="D5" s="2">
        <f t="shared" ref="D5:D24" si="0">C5*3</f>
        <v>1800</v>
      </c>
      <c r="E5" s="2">
        <v>1800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3">
        <v>3</v>
      </c>
      <c r="B6" s="4">
        <v>0.03</v>
      </c>
      <c r="C6" s="2">
        <v>1350</v>
      </c>
      <c r="D6" s="2">
        <f t="shared" si="0"/>
        <v>4050</v>
      </c>
      <c r="E6" s="2">
        <v>4050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4">
        <v>0.04</v>
      </c>
      <c r="C7" s="3">
        <v>2400</v>
      </c>
      <c r="D7" s="2">
        <f t="shared" si="0"/>
        <v>7200</v>
      </c>
      <c r="E7" s="2">
        <v>7200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3">
        <v>5</v>
      </c>
      <c r="B8" s="4">
        <v>0.05</v>
      </c>
      <c r="C8" s="2">
        <v>3750</v>
      </c>
      <c r="D8" s="2">
        <f t="shared" si="0"/>
        <v>11250</v>
      </c>
      <c r="E8" s="2">
        <v>11250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4">
        <v>0.06</v>
      </c>
      <c r="C9" s="3">
        <v>5400</v>
      </c>
      <c r="D9" s="2">
        <f t="shared" si="0"/>
        <v>16200</v>
      </c>
      <c r="E9" s="2">
        <v>16200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3">
        <v>7</v>
      </c>
      <c r="B10" s="4">
        <v>7.0000000000000007E-2</v>
      </c>
      <c r="C10" s="2">
        <v>7350</v>
      </c>
      <c r="D10" s="2">
        <f t="shared" si="0"/>
        <v>22050</v>
      </c>
      <c r="E10" s="2">
        <v>22050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4">
        <v>0.08</v>
      </c>
      <c r="C11" s="3">
        <v>9600</v>
      </c>
      <c r="D11" s="2">
        <f t="shared" si="0"/>
        <v>28800</v>
      </c>
      <c r="E11" s="2">
        <v>28800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3">
        <v>9</v>
      </c>
      <c r="B12" s="4">
        <v>0.09</v>
      </c>
      <c r="C12" s="2">
        <v>12150</v>
      </c>
      <c r="D12" s="2">
        <f t="shared" si="0"/>
        <v>36450</v>
      </c>
      <c r="E12" s="2">
        <v>36450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4">
        <v>0.1</v>
      </c>
      <c r="C13" s="3">
        <v>15000</v>
      </c>
      <c r="D13" s="2">
        <f t="shared" si="0"/>
        <v>45000</v>
      </c>
      <c r="E13" s="2">
        <v>45000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3">
        <v>11</v>
      </c>
      <c r="B14" s="4">
        <v>0.11</v>
      </c>
      <c r="C14" s="2">
        <v>18150</v>
      </c>
      <c r="D14" s="2">
        <f t="shared" si="0"/>
        <v>54450</v>
      </c>
      <c r="E14" s="2">
        <v>54450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4">
        <v>0.12</v>
      </c>
      <c r="C15" s="3">
        <v>21600</v>
      </c>
      <c r="D15" s="2">
        <f t="shared" si="0"/>
        <v>64800</v>
      </c>
      <c r="E15" s="2">
        <v>64800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3">
        <v>13</v>
      </c>
      <c r="B16" s="4">
        <v>0.13</v>
      </c>
      <c r="C16" s="2">
        <v>25350</v>
      </c>
      <c r="D16" s="2">
        <f t="shared" si="0"/>
        <v>76050</v>
      </c>
      <c r="E16" s="2">
        <v>76050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4">
        <v>0.14000000000000001</v>
      </c>
      <c r="C17" s="3">
        <v>29400</v>
      </c>
      <c r="D17" s="2">
        <f t="shared" si="0"/>
        <v>88200</v>
      </c>
      <c r="E17" s="2">
        <v>88200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3">
        <v>15</v>
      </c>
      <c r="B18" s="4">
        <v>0.15</v>
      </c>
      <c r="C18" s="2">
        <v>33750</v>
      </c>
      <c r="D18" s="2">
        <f t="shared" si="0"/>
        <v>101250</v>
      </c>
      <c r="E18" s="2">
        <v>101250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4">
        <v>0.16</v>
      </c>
      <c r="C19" s="3">
        <v>38400</v>
      </c>
      <c r="D19" s="2">
        <f t="shared" si="0"/>
        <v>115200</v>
      </c>
      <c r="E19" s="2">
        <v>115200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3">
        <v>17</v>
      </c>
      <c r="B20" s="4">
        <v>0.17</v>
      </c>
      <c r="C20" s="2">
        <v>43350</v>
      </c>
      <c r="D20" s="2">
        <f t="shared" si="0"/>
        <v>130050</v>
      </c>
      <c r="E20" s="2">
        <v>130050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4">
        <v>0.18</v>
      </c>
      <c r="C21" s="2">
        <v>48600</v>
      </c>
      <c r="D21" s="2">
        <f t="shared" si="0"/>
        <v>145800</v>
      </c>
      <c r="E21" s="2">
        <v>145800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3">
        <v>19</v>
      </c>
      <c r="B22" s="4">
        <v>0.19</v>
      </c>
      <c r="C22" s="3">
        <v>54150</v>
      </c>
      <c r="D22" s="2">
        <f t="shared" si="0"/>
        <v>162450</v>
      </c>
      <c r="E22" s="2">
        <v>162450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4">
        <v>0.2</v>
      </c>
      <c r="C23" s="2">
        <v>60000</v>
      </c>
      <c r="D23" s="2">
        <f t="shared" si="0"/>
        <v>180000</v>
      </c>
      <c r="E23" s="2">
        <v>180000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3">
        <v>21</v>
      </c>
      <c r="B24" s="4">
        <v>0.21</v>
      </c>
      <c r="C24" s="2">
        <v>66150</v>
      </c>
      <c r="D24" s="2">
        <f t="shared" si="0"/>
        <v>198450</v>
      </c>
      <c r="E24" s="2">
        <v>198450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21" sqref="L21"/>
    </sheetView>
  </sheetViews>
  <sheetFormatPr baseColWidth="10" defaultColWidth="8.83203125" defaultRowHeight="14" x14ac:dyDescent="0"/>
  <cols>
    <col min="1" max="2" width="8.83203125" style="3"/>
    <col min="3" max="3" width="11.6640625" style="3" bestFit="1" customWidth="1"/>
    <col min="4" max="16384" width="8.83203125" style="3"/>
  </cols>
  <sheetData>
    <row r="1" spans="1:3">
      <c r="A1" s="9" t="s">
        <v>54</v>
      </c>
      <c r="B1" s="9" t="s">
        <v>55</v>
      </c>
      <c r="C1" s="3" t="s">
        <v>56</v>
      </c>
    </row>
    <row r="2" spans="1:3">
      <c r="A2" s="3">
        <v>1</v>
      </c>
      <c r="B2" s="3" t="s">
        <v>31</v>
      </c>
      <c r="C2" s="3" t="s">
        <v>57</v>
      </c>
    </row>
    <row r="3" spans="1:3">
      <c r="A3" s="3">
        <v>2</v>
      </c>
      <c r="B3" s="3" t="s">
        <v>30</v>
      </c>
      <c r="C3" s="3" t="s">
        <v>58</v>
      </c>
    </row>
    <row r="4" spans="1:3">
      <c r="A4" s="3">
        <v>3</v>
      </c>
      <c r="B4" s="3" t="s">
        <v>32</v>
      </c>
      <c r="C4" s="3" t="s">
        <v>59</v>
      </c>
    </row>
    <row r="5" spans="1:3">
      <c r="A5" s="3">
        <v>4</v>
      </c>
      <c r="B5" s="3" t="s">
        <v>33</v>
      </c>
      <c r="C5" s="3" t="s">
        <v>60</v>
      </c>
    </row>
    <row r="6" spans="1:3">
      <c r="A6" s="3">
        <v>5</v>
      </c>
      <c r="B6" s="3" t="s">
        <v>34</v>
      </c>
      <c r="C6" s="3" t="s">
        <v>61</v>
      </c>
    </row>
    <row r="7" spans="1:3">
      <c r="A7" s="3">
        <v>6</v>
      </c>
      <c r="B7" s="3" t="s">
        <v>35</v>
      </c>
      <c r="C7" s="3" t="s">
        <v>62</v>
      </c>
    </row>
    <row r="8" spans="1:3">
      <c r="A8" s="3">
        <v>7</v>
      </c>
      <c r="B8" s="3" t="s">
        <v>36</v>
      </c>
      <c r="C8" s="3" t="s">
        <v>63</v>
      </c>
    </row>
    <row r="9" spans="1:3">
      <c r="A9" s="3">
        <v>8</v>
      </c>
      <c r="B9" s="3" t="s">
        <v>37</v>
      </c>
      <c r="C9" s="3" t="s">
        <v>64</v>
      </c>
    </row>
    <row r="10" spans="1:3">
      <c r="A10" s="3">
        <v>9</v>
      </c>
      <c r="B10" s="3" t="s">
        <v>38</v>
      </c>
      <c r="C10" s="3" t="s">
        <v>65</v>
      </c>
    </row>
    <row r="11" spans="1:3">
      <c r="A11" s="3">
        <v>10</v>
      </c>
      <c r="B11" s="3" t="s">
        <v>39</v>
      </c>
      <c r="C11" s="3" t="s">
        <v>66</v>
      </c>
    </row>
    <row r="12" spans="1:3">
      <c r="A12" s="3">
        <v>11</v>
      </c>
      <c r="B12" s="3" t="s">
        <v>40</v>
      </c>
      <c r="C12" s="3" t="s">
        <v>67</v>
      </c>
    </row>
    <row r="13" spans="1:3">
      <c r="A13" s="3">
        <v>12</v>
      </c>
      <c r="B13" s="3" t="s">
        <v>41</v>
      </c>
      <c r="C13" s="3" t="s">
        <v>68</v>
      </c>
    </row>
    <row r="14" spans="1:3">
      <c r="A14" s="3">
        <v>13</v>
      </c>
      <c r="B14" s="3" t="s">
        <v>42</v>
      </c>
      <c r="C14" s="3" t="s">
        <v>69</v>
      </c>
    </row>
    <row r="15" spans="1:3">
      <c r="A15" s="3">
        <v>14</v>
      </c>
      <c r="B15" s="3" t="s">
        <v>43</v>
      </c>
      <c r="C15" s="3" t="s">
        <v>70</v>
      </c>
    </row>
    <row r="16" spans="1:3">
      <c r="A16" s="3">
        <v>15</v>
      </c>
      <c r="B16" s="3" t="s">
        <v>44</v>
      </c>
      <c r="C16" s="3" t="s">
        <v>71</v>
      </c>
    </row>
    <row r="17" spans="1:3">
      <c r="A17" s="3">
        <v>16</v>
      </c>
      <c r="B17" s="3" t="s">
        <v>45</v>
      </c>
      <c r="C17" s="3" t="s">
        <v>72</v>
      </c>
    </row>
    <row r="18" spans="1:3">
      <c r="A18" s="3">
        <v>17</v>
      </c>
      <c r="B18" s="3" t="s">
        <v>46</v>
      </c>
      <c r="C18" s="3" t="s">
        <v>73</v>
      </c>
    </row>
    <row r="19" spans="1:3">
      <c r="A19" s="3">
        <v>18</v>
      </c>
      <c r="B19" s="3" t="s">
        <v>47</v>
      </c>
      <c r="C19" s="3" t="s">
        <v>74</v>
      </c>
    </row>
    <row r="20" spans="1:3">
      <c r="A20" s="3">
        <v>19</v>
      </c>
      <c r="B20" s="3" t="s">
        <v>48</v>
      </c>
      <c r="C20" s="3" t="s">
        <v>75</v>
      </c>
    </row>
    <row r="21" spans="1:3">
      <c r="A21" s="3">
        <v>20</v>
      </c>
      <c r="B21" s="3" t="s">
        <v>49</v>
      </c>
      <c r="C21" s="3" t="s">
        <v>76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topLeftCell="W1" workbookViewId="0">
      <selection activeCell="AP2" sqref="AP2"/>
    </sheetView>
  </sheetViews>
  <sheetFormatPr baseColWidth="10" defaultColWidth="8.83203125" defaultRowHeight="14" x14ac:dyDescent="0"/>
  <cols>
    <col min="2" max="2" width="12.1640625" bestFit="1" customWidth="1"/>
    <col min="3" max="3" width="13.6640625" bestFit="1" customWidth="1"/>
    <col min="4" max="4" width="12.1640625" bestFit="1" customWidth="1"/>
    <col min="5" max="5" width="12.6640625" bestFit="1" customWidth="1"/>
    <col min="6" max="6" width="12.5" bestFit="1" customWidth="1"/>
    <col min="7" max="7" width="13.83203125" bestFit="1" customWidth="1"/>
    <col min="8" max="8" width="12.5" bestFit="1" customWidth="1"/>
    <col min="9" max="9" width="12" bestFit="1" customWidth="1"/>
    <col min="11" max="11" width="12" bestFit="1" customWidth="1"/>
    <col min="12" max="12" width="16.6640625" bestFit="1" customWidth="1"/>
    <col min="13" max="13" width="20.5" bestFit="1" customWidth="1"/>
    <col min="14" max="14" width="14.1640625" bestFit="1" customWidth="1"/>
    <col min="15" max="15" width="13.1640625" bestFit="1" customWidth="1"/>
    <col min="16" max="16" width="14.1640625" bestFit="1" customWidth="1"/>
    <col min="17" max="17" width="19.33203125" bestFit="1" customWidth="1"/>
    <col min="20" max="20" width="15.5" bestFit="1" customWidth="1"/>
    <col min="21" max="21" width="19.33203125" bestFit="1" customWidth="1"/>
    <col min="22" max="22" width="15.5" bestFit="1" customWidth="1"/>
    <col min="23" max="23" width="17.1640625" bestFit="1" customWidth="1"/>
    <col min="24" max="24" width="10.83203125" bestFit="1" customWidth="1"/>
    <col min="25" max="25" width="11.6640625" bestFit="1" customWidth="1"/>
    <col min="26" max="26" width="15.5" bestFit="1" customWidth="1"/>
    <col min="27" max="27" width="11.6640625" bestFit="1" customWidth="1"/>
    <col min="28" max="28" width="11.1640625" bestFit="1" customWidth="1"/>
    <col min="29" max="29" width="8.5" bestFit="1" customWidth="1"/>
    <col min="30" max="31" width="7.5" bestFit="1" customWidth="1"/>
    <col min="32" max="32" width="15.5" bestFit="1" customWidth="1"/>
    <col min="33" max="33" width="19.33203125" bestFit="1" customWidth="1"/>
    <col min="34" max="34" width="15.5" bestFit="1" customWidth="1"/>
    <col min="35" max="35" width="12" bestFit="1" customWidth="1"/>
    <col min="36" max="36" width="15.5" bestFit="1" customWidth="1"/>
    <col min="37" max="37" width="17.1640625" bestFit="1" customWidth="1"/>
    <col min="38" max="38" width="13.1640625" bestFit="1" customWidth="1"/>
    <col min="39" max="39" width="12.6640625" bestFit="1" customWidth="1"/>
    <col min="40" max="40" width="14.33203125" bestFit="1" customWidth="1"/>
    <col min="41" max="41" width="15" bestFit="1" customWidth="1"/>
    <col min="42" max="42" width="12.1640625" bestFit="1" customWidth="1"/>
    <col min="43" max="43" width="13.6640625" bestFit="1" customWidth="1"/>
  </cols>
  <sheetData>
    <row r="1" spans="1:41">
      <c r="A1" s="20" t="s">
        <v>96</v>
      </c>
      <c r="B1" s="20">
        <v>1</v>
      </c>
      <c r="C1" s="20"/>
      <c r="D1" s="20">
        <v>2</v>
      </c>
      <c r="E1" s="20"/>
      <c r="F1" s="20">
        <v>3</v>
      </c>
      <c r="G1" s="20"/>
      <c r="H1" s="20">
        <v>4</v>
      </c>
      <c r="I1" s="20"/>
      <c r="J1" s="20">
        <v>5</v>
      </c>
      <c r="K1" s="20"/>
      <c r="L1" s="20">
        <v>6</v>
      </c>
      <c r="M1" s="20"/>
      <c r="N1" s="20">
        <v>7</v>
      </c>
      <c r="O1" s="20"/>
      <c r="P1" s="20">
        <v>8</v>
      </c>
      <c r="Q1" s="20"/>
      <c r="R1" s="20">
        <v>9</v>
      </c>
      <c r="S1" s="20"/>
      <c r="T1" s="20">
        <v>10</v>
      </c>
      <c r="U1" s="20"/>
      <c r="V1" s="20">
        <v>11</v>
      </c>
      <c r="W1" s="20"/>
      <c r="X1" s="20">
        <v>12</v>
      </c>
      <c r="Y1" s="20"/>
      <c r="Z1" s="20">
        <v>13</v>
      </c>
      <c r="AA1" s="20"/>
      <c r="AB1" s="20">
        <v>14</v>
      </c>
      <c r="AC1" s="20"/>
      <c r="AD1" s="20">
        <v>15</v>
      </c>
      <c r="AE1" s="20"/>
      <c r="AF1" s="20">
        <v>16</v>
      </c>
      <c r="AG1" s="20"/>
      <c r="AH1" s="20">
        <v>17</v>
      </c>
      <c r="AI1" s="20"/>
      <c r="AJ1" s="20">
        <v>18</v>
      </c>
      <c r="AK1" s="20"/>
      <c r="AL1" s="20">
        <v>19</v>
      </c>
      <c r="AM1" s="20"/>
      <c r="AN1" s="20">
        <v>20</v>
      </c>
      <c r="AO1" s="20"/>
    </row>
    <row r="2" spans="1:41">
      <c r="A2" s="20"/>
      <c r="B2" s="16" t="s">
        <v>139</v>
      </c>
      <c r="C2" s="16" t="s">
        <v>140</v>
      </c>
      <c r="D2" s="16" t="s">
        <v>139</v>
      </c>
      <c r="E2" s="16" t="s">
        <v>140</v>
      </c>
      <c r="F2" s="16" t="s">
        <v>143</v>
      </c>
      <c r="G2" s="16" t="s">
        <v>144</v>
      </c>
      <c r="H2" s="16" t="s">
        <v>139</v>
      </c>
      <c r="I2" s="16" t="s">
        <v>140</v>
      </c>
      <c r="J2" s="16" t="s">
        <v>137</v>
      </c>
      <c r="K2" s="16" t="s">
        <v>138</v>
      </c>
      <c r="L2" s="16" t="s">
        <v>139</v>
      </c>
      <c r="M2" s="16" t="s">
        <v>140</v>
      </c>
      <c r="N2" s="16" t="s">
        <v>139</v>
      </c>
      <c r="O2" s="16" t="s">
        <v>140</v>
      </c>
      <c r="P2" s="16" t="s">
        <v>139</v>
      </c>
      <c r="Q2" s="16" t="s">
        <v>140</v>
      </c>
      <c r="R2" s="16" t="s">
        <v>139</v>
      </c>
      <c r="S2" s="16" t="s">
        <v>140</v>
      </c>
      <c r="T2" s="16" t="s">
        <v>139</v>
      </c>
      <c r="U2" s="16" t="s">
        <v>140</v>
      </c>
      <c r="V2" s="16" t="s">
        <v>139</v>
      </c>
      <c r="W2" s="16" t="s">
        <v>140</v>
      </c>
      <c r="X2" s="16" t="s">
        <v>139</v>
      </c>
      <c r="Y2" s="16" t="s">
        <v>140</v>
      </c>
      <c r="Z2" s="16" t="s">
        <v>139</v>
      </c>
      <c r="AA2" s="16" t="s">
        <v>140</v>
      </c>
      <c r="AB2" s="16" t="s">
        <v>139</v>
      </c>
      <c r="AC2" s="16" t="s">
        <v>140</v>
      </c>
      <c r="AD2" s="16" t="s">
        <v>139</v>
      </c>
      <c r="AE2" s="16" t="s">
        <v>140</v>
      </c>
      <c r="AF2" s="16" t="s">
        <v>139</v>
      </c>
      <c r="AG2" s="16" t="s">
        <v>140</v>
      </c>
      <c r="AH2" s="16" t="s">
        <v>139</v>
      </c>
      <c r="AI2" s="16" t="s">
        <v>140</v>
      </c>
      <c r="AJ2" s="16" t="s">
        <v>139</v>
      </c>
      <c r="AK2" s="16" t="s">
        <v>140</v>
      </c>
      <c r="AL2" s="16" t="s">
        <v>139</v>
      </c>
      <c r="AM2" s="16" t="s">
        <v>140</v>
      </c>
      <c r="AN2" s="16" t="s">
        <v>139</v>
      </c>
      <c r="AO2" s="16" t="s">
        <v>140</v>
      </c>
    </row>
    <row r="3" spans="1:41">
      <c r="A3" s="20"/>
      <c r="B3" s="18" t="s">
        <v>164</v>
      </c>
      <c r="C3" s="18" t="s">
        <v>783</v>
      </c>
      <c r="D3" s="16" t="s">
        <v>147</v>
      </c>
      <c r="E3" s="16" t="s">
        <v>148</v>
      </c>
      <c r="F3" s="16" t="s">
        <v>145</v>
      </c>
      <c r="G3" s="16" t="s">
        <v>146</v>
      </c>
      <c r="H3" s="16" t="s">
        <v>141</v>
      </c>
      <c r="I3" s="16" t="s">
        <v>142</v>
      </c>
      <c r="J3" s="16" t="s">
        <v>165</v>
      </c>
      <c r="K3" s="16" t="s">
        <v>166</v>
      </c>
      <c r="L3" s="16" t="s">
        <v>149</v>
      </c>
      <c r="M3" s="16" t="s">
        <v>189</v>
      </c>
      <c r="N3" s="16" t="s">
        <v>150</v>
      </c>
      <c r="O3" s="16" t="s">
        <v>151</v>
      </c>
      <c r="P3" s="16" t="s">
        <v>163</v>
      </c>
      <c r="Q3" s="16" t="s">
        <v>858</v>
      </c>
      <c r="R3" s="16" t="s">
        <v>685</v>
      </c>
      <c r="S3" s="16" t="s">
        <v>708</v>
      </c>
      <c r="T3" s="16" t="s">
        <v>152</v>
      </c>
      <c r="U3" s="16" t="s">
        <v>153</v>
      </c>
      <c r="V3" s="16" t="s">
        <v>881</v>
      </c>
      <c r="W3" s="16" t="s">
        <v>904</v>
      </c>
      <c r="X3" s="16" t="s">
        <v>731</v>
      </c>
      <c r="Y3" s="16" t="s">
        <v>754</v>
      </c>
      <c r="Z3" s="16" t="s">
        <v>155</v>
      </c>
      <c r="AA3" s="16" t="s">
        <v>521</v>
      </c>
      <c r="AB3" s="16" t="s">
        <v>544</v>
      </c>
      <c r="AC3" s="16" t="s">
        <v>156</v>
      </c>
      <c r="AD3" s="16" t="s">
        <v>154</v>
      </c>
      <c r="AE3" s="16" t="s">
        <v>154</v>
      </c>
      <c r="AF3" s="16" t="s">
        <v>635</v>
      </c>
      <c r="AG3" s="16" t="s">
        <v>638</v>
      </c>
      <c r="AH3" s="16" t="s">
        <v>790</v>
      </c>
      <c r="AI3" s="16" t="s">
        <v>813</v>
      </c>
      <c r="AJ3" s="16" t="s">
        <v>589</v>
      </c>
      <c r="AK3" s="16" t="s">
        <v>612</v>
      </c>
      <c r="AL3" s="16" t="s">
        <v>157</v>
      </c>
      <c r="AM3" s="16" t="s">
        <v>158</v>
      </c>
      <c r="AN3" s="16" t="s">
        <v>639</v>
      </c>
      <c r="AO3" s="16" t="s">
        <v>662</v>
      </c>
    </row>
    <row r="4" spans="1:41">
      <c r="A4" s="17">
        <v>0</v>
      </c>
      <c r="B4" s="2" t="s">
        <v>777</v>
      </c>
      <c r="C4" s="19" t="s">
        <v>784</v>
      </c>
      <c r="D4" s="2" t="s">
        <v>344</v>
      </c>
      <c r="E4" s="2" t="s">
        <v>366</v>
      </c>
      <c r="F4" s="2" t="s">
        <v>300</v>
      </c>
      <c r="G4" s="2" t="s">
        <v>322</v>
      </c>
      <c r="H4" s="2" t="s">
        <v>256</v>
      </c>
      <c r="I4" s="2" t="s">
        <v>278</v>
      </c>
      <c r="J4" s="2" t="s">
        <v>212</v>
      </c>
      <c r="K4" s="2" t="s">
        <v>235</v>
      </c>
      <c r="L4" s="3" t="s">
        <v>167</v>
      </c>
      <c r="M4" s="3" t="s">
        <v>190</v>
      </c>
      <c r="N4" s="4" t="s">
        <v>410</v>
      </c>
      <c r="O4" s="4" t="s">
        <v>388</v>
      </c>
      <c r="P4" s="14" t="s">
        <v>836</v>
      </c>
      <c r="Q4" s="14" t="s">
        <v>859</v>
      </c>
      <c r="R4" s="4" t="s">
        <v>686</v>
      </c>
      <c r="S4" s="4" t="s">
        <v>709</v>
      </c>
      <c r="T4" s="8" t="s">
        <v>450</v>
      </c>
      <c r="U4" s="8" t="s">
        <v>454</v>
      </c>
      <c r="V4" s="7" t="s">
        <v>882</v>
      </c>
      <c r="W4" s="7" t="s">
        <v>905</v>
      </c>
      <c r="X4" s="4" t="s">
        <v>732</v>
      </c>
      <c r="Y4" s="4" t="s">
        <v>755</v>
      </c>
      <c r="Z4" s="4" t="s">
        <v>499</v>
      </c>
      <c r="AA4" s="4" t="s">
        <v>522</v>
      </c>
      <c r="AB4" s="4" t="s">
        <v>545</v>
      </c>
      <c r="AC4" s="4" t="s">
        <v>567</v>
      </c>
      <c r="AD4" s="4" t="s">
        <v>476</v>
      </c>
      <c r="AE4" s="4" t="s">
        <v>498</v>
      </c>
      <c r="AF4" s="7" t="s">
        <v>927</v>
      </c>
      <c r="AG4" s="7" t="s">
        <v>947</v>
      </c>
      <c r="AH4" s="6" t="s">
        <v>791</v>
      </c>
      <c r="AI4" s="6" t="s">
        <v>814</v>
      </c>
      <c r="AJ4" s="4" t="s">
        <v>590</v>
      </c>
      <c r="AK4" s="4" t="s">
        <v>613</v>
      </c>
      <c r="AL4" s="4" t="s">
        <v>159</v>
      </c>
      <c r="AM4" s="4" t="s">
        <v>160</v>
      </c>
      <c r="AN4" s="4" t="s">
        <v>640</v>
      </c>
      <c r="AO4" s="4" t="s">
        <v>663</v>
      </c>
    </row>
    <row r="5" spans="1:41">
      <c r="A5" s="17">
        <v>1</v>
      </c>
      <c r="B5" s="2" t="s">
        <v>778</v>
      </c>
      <c r="C5" s="19" t="s">
        <v>785</v>
      </c>
      <c r="D5" s="2" t="s">
        <v>345</v>
      </c>
      <c r="E5" s="2" t="s">
        <v>367</v>
      </c>
      <c r="F5" s="2" t="s">
        <v>301</v>
      </c>
      <c r="G5" s="2" t="s">
        <v>323</v>
      </c>
      <c r="H5" s="2" t="s">
        <v>257</v>
      </c>
      <c r="I5" s="2" t="s">
        <v>279</v>
      </c>
      <c r="J5" s="2" t="s">
        <v>233</v>
      </c>
      <c r="K5" s="2" t="s">
        <v>387</v>
      </c>
      <c r="L5" s="3" t="s">
        <v>168</v>
      </c>
      <c r="M5" s="3" t="s">
        <v>191</v>
      </c>
      <c r="N5" s="4" t="s">
        <v>411</v>
      </c>
      <c r="O5" s="4" t="s">
        <v>389</v>
      </c>
      <c r="P5" s="14" t="s">
        <v>837</v>
      </c>
      <c r="Q5" s="14" t="s">
        <v>860</v>
      </c>
      <c r="R5" s="4" t="s">
        <v>687</v>
      </c>
      <c r="S5" s="4" t="s">
        <v>710</v>
      </c>
      <c r="T5" s="7" t="s">
        <v>432</v>
      </c>
      <c r="U5" s="7" t="s">
        <v>455</v>
      </c>
      <c r="V5" s="7" t="s">
        <v>883</v>
      </c>
      <c r="W5" s="7" t="s">
        <v>906</v>
      </c>
      <c r="X5" s="4" t="s">
        <v>733</v>
      </c>
      <c r="Y5" s="4" t="s">
        <v>756</v>
      </c>
      <c r="Z5" s="4" t="s">
        <v>500</v>
      </c>
      <c r="AA5" s="4" t="s">
        <v>523</v>
      </c>
      <c r="AB5" s="4" t="s">
        <v>546</v>
      </c>
      <c r="AC5" s="4" t="s">
        <v>568</v>
      </c>
      <c r="AD5" s="4" t="s">
        <v>477</v>
      </c>
      <c r="AE5" s="4" t="s">
        <v>477</v>
      </c>
      <c r="AF5" s="7" t="s">
        <v>928</v>
      </c>
      <c r="AG5" s="7" t="s">
        <v>948</v>
      </c>
      <c r="AH5" s="6" t="s">
        <v>792</v>
      </c>
      <c r="AI5" s="6" t="s">
        <v>815</v>
      </c>
      <c r="AJ5" s="4" t="s">
        <v>591</v>
      </c>
      <c r="AK5" s="4" t="s">
        <v>614</v>
      </c>
      <c r="AL5" s="4" t="s">
        <v>161</v>
      </c>
      <c r="AM5" s="4" t="s">
        <v>162</v>
      </c>
      <c r="AN5" s="4" t="s">
        <v>641</v>
      </c>
      <c r="AO5" s="4" t="s">
        <v>664</v>
      </c>
    </row>
    <row r="6" spans="1:41">
      <c r="A6" s="17">
        <v>2</v>
      </c>
      <c r="B6" s="2" t="s">
        <v>779</v>
      </c>
      <c r="C6" s="19" t="s">
        <v>786</v>
      </c>
      <c r="D6" s="2" t="s">
        <v>346</v>
      </c>
      <c r="E6" s="2" t="s">
        <v>368</v>
      </c>
      <c r="F6" s="2" t="s">
        <v>302</v>
      </c>
      <c r="G6" s="2" t="s">
        <v>324</v>
      </c>
      <c r="H6" s="2" t="s">
        <v>258</v>
      </c>
      <c r="I6" s="2" t="s">
        <v>280</v>
      </c>
      <c r="J6" s="2" t="s">
        <v>213</v>
      </c>
      <c r="K6" s="2" t="s">
        <v>236</v>
      </c>
      <c r="L6" s="3" t="s">
        <v>169</v>
      </c>
      <c r="M6" s="3" t="s">
        <v>192</v>
      </c>
      <c r="N6" s="4" t="s">
        <v>412</v>
      </c>
      <c r="O6" s="4" t="s">
        <v>390</v>
      </c>
      <c r="P6" s="14" t="s">
        <v>838</v>
      </c>
      <c r="Q6" s="14" t="s">
        <v>861</v>
      </c>
      <c r="R6" s="4" t="s">
        <v>688</v>
      </c>
      <c r="S6" s="4" t="s">
        <v>711</v>
      </c>
      <c r="T6" s="7" t="s">
        <v>433</v>
      </c>
      <c r="U6" s="7" t="s">
        <v>456</v>
      </c>
      <c r="V6" s="7" t="s">
        <v>884</v>
      </c>
      <c r="W6" s="7" t="s">
        <v>907</v>
      </c>
      <c r="X6" s="4" t="s">
        <v>734</v>
      </c>
      <c r="Y6" s="4" t="s">
        <v>757</v>
      </c>
      <c r="Z6" s="4" t="s">
        <v>501</v>
      </c>
      <c r="AA6" s="4" t="s">
        <v>524</v>
      </c>
      <c r="AB6" s="4" t="s">
        <v>547</v>
      </c>
      <c r="AC6" s="4" t="s">
        <v>569</v>
      </c>
      <c r="AD6" s="4" t="s">
        <v>478</v>
      </c>
      <c r="AE6" s="4" t="s">
        <v>478</v>
      </c>
      <c r="AF6" s="7" t="s">
        <v>929</v>
      </c>
      <c r="AG6" s="7" t="s">
        <v>949</v>
      </c>
      <c r="AH6" s="6" t="s">
        <v>793</v>
      </c>
      <c r="AI6" s="6" t="s">
        <v>816</v>
      </c>
      <c r="AJ6" s="4" t="s">
        <v>592</v>
      </c>
      <c r="AK6" s="4" t="s">
        <v>615</v>
      </c>
      <c r="AL6" s="4" t="s">
        <v>97</v>
      </c>
      <c r="AM6" s="4" t="s">
        <v>98</v>
      </c>
      <c r="AN6" s="4" t="s">
        <v>642</v>
      </c>
      <c r="AO6" s="4" t="s">
        <v>665</v>
      </c>
    </row>
    <row r="7" spans="1:41">
      <c r="A7" s="17">
        <v>3</v>
      </c>
      <c r="B7" s="2" t="s">
        <v>780</v>
      </c>
      <c r="C7" s="19" t="s">
        <v>787</v>
      </c>
      <c r="D7" s="2" t="s">
        <v>347</v>
      </c>
      <c r="E7" s="2" t="s">
        <v>369</v>
      </c>
      <c r="F7" s="2" t="s">
        <v>303</v>
      </c>
      <c r="G7" s="2" t="s">
        <v>325</v>
      </c>
      <c r="H7" s="2" t="s">
        <v>259</v>
      </c>
      <c r="I7" s="2" t="s">
        <v>281</v>
      </c>
      <c r="J7" s="2" t="s">
        <v>214</v>
      </c>
      <c r="K7" s="2" t="s">
        <v>237</v>
      </c>
      <c r="L7" s="3" t="s">
        <v>170</v>
      </c>
      <c r="M7" s="3" t="s">
        <v>193</v>
      </c>
      <c r="N7" s="4" t="s">
        <v>413</v>
      </c>
      <c r="O7" s="4" t="s">
        <v>391</v>
      </c>
      <c r="P7" s="14" t="s">
        <v>839</v>
      </c>
      <c r="Q7" s="14" t="s">
        <v>862</v>
      </c>
      <c r="R7" s="4" t="s">
        <v>689</v>
      </c>
      <c r="S7" s="4" t="s">
        <v>712</v>
      </c>
      <c r="T7" s="7" t="s">
        <v>434</v>
      </c>
      <c r="U7" s="7" t="s">
        <v>457</v>
      </c>
      <c r="V7" s="7" t="s">
        <v>885</v>
      </c>
      <c r="W7" s="7" t="s">
        <v>908</v>
      </c>
      <c r="X7" s="4" t="s">
        <v>735</v>
      </c>
      <c r="Y7" s="4" t="s">
        <v>758</v>
      </c>
      <c r="Z7" s="4" t="s">
        <v>502</v>
      </c>
      <c r="AA7" s="4" t="s">
        <v>525</v>
      </c>
      <c r="AB7" s="4" t="s">
        <v>548</v>
      </c>
      <c r="AC7" s="4" t="s">
        <v>570</v>
      </c>
      <c r="AD7" s="4" t="s">
        <v>479</v>
      </c>
      <c r="AE7" s="4" t="s">
        <v>479</v>
      </c>
      <c r="AF7" s="7" t="s">
        <v>930</v>
      </c>
      <c r="AG7" s="7" t="s">
        <v>950</v>
      </c>
      <c r="AH7" s="6" t="s">
        <v>794</v>
      </c>
      <c r="AI7" s="6" t="s">
        <v>817</v>
      </c>
      <c r="AJ7" s="4" t="s">
        <v>593</v>
      </c>
      <c r="AK7" s="4" t="s">
        <v>616</v>
      </c>
      <c r="AL7" s="4" t="s">
        <v>99</v>
      </c>
      <c r="AM7" s="4" t="s">
        <v>100</v>
      </c>
      <c r="AN7" s="4" t="s">
        <v>643</v>
      </c>
      <c r="AO7" s="4" t="s">
        <v>666</v>
      </c>
    </row>
    <row r="8" spans="1:41">
      <c r="A8" s="17">
        <v>4</v>
      </c>
      <c r="B8" s="2" t="s">
        <v>781</v>
      </c>
      <c r="C8" s="19" t="s">
        <v>788</v>
      </c>
      <c r="D8" s="2" t="s">
        <v>348</v>
      </c>
      <c r="E8" s="2" t="s">
        <v>370</v>
      </c>
      <c r="F8" s="2" t="s">
        <v>304</v>
      </c>
      <c r="G8" s="2" t="s">
        <v>326</v>
      </c>
      <c r="H8" s="2" t="s">
        <v>260</v>
      </c>
      <c r="I8" s="2" t="s">
        <v>282</v>
      </c>
      <c r="J8" s="2" t="s">
        <v>215</v>
      </c>
      <c r="K8" s="2" t="s">
        <v>238</v>
      </c>
      <c r="L8" s="3" t="s">
        <v>171</v>
      </c>
      <c r="M8" s="3" t="s">
        <v>194</v>
      </c>
      <c r="N8" s="4" t="s">
        <v>414</v>
      </c>
      <c r="O8" s="4" t="s">
        <v>392</v>
      </c>
      <c r="P8" s="14" t="s">
        <v>840</v>
      </c>
      <c r="Q8" s="14" t="s">
        <v>863</v>
      </c>
      <c r="R8" s="4" t="s">
        <v>690</v>
      </c>
      <c r="S8" s="4" t="s">
        <v>713</v>
      </c>
      <c r="T8" s="7" t="s">
        <v>436</v>
      </c>
      <c r="U8" s="7" t="s">
        <v>458</v>
      </c>
      <c r="V8" s="7" t="s">
        <v>886</v>
      </c>
      <c r="W8" s="7" t="s">
        <v>909</v>
      </c>
      <c r="X8" s="4" t="s">
        <v>736</v>
      </c>
      <c r="Y8" s="4" t="s">
        <v>759</v>
      </c>
      <c r="Z8" s="4" t="s">
        <v>503</v>
      </c>
      <c r="AA8" s="4" t="s">
        <v>526</v>
      </c>
      <c r="AB8" s="4" t="s">
        <v>549</v>
      </c>
      <c r="AC8" s="4" t="s">
        <v>571</v>
      </c>
      <c r="AD8" s="4" t="s">
        <v>480</v>
      </c>
      <c r="AE8" s="4" t="s">
        <v>480</v>
      </c>
      <c r="AF8" s="7" t="s">
        <v>636</v>
      </c>
      <c r="AG8" s="7" t="s">
        <v>951</v>
      </c>
      <c r="AH8" s="6" t="s">
        <v>795</v>
      </c>
      <c r="AI8" s="6" t="s">
        <v>818</v>
      </c>
      <c r="AJ8" s="4" t="s">
        <v>594</v>
      </c>
      <c r="AK8" s="4" t="s">
        <v>617</v>
      </c>
      <c r="AL8" s="4" t="s">
        <v>101</v>
      </c>
      <c r="AM8" s="4" t="s">
        <v>102</v>
      </c>
      <c r="AN8" s="4" t="s">
        <v>644</v>
      </c>
      <c r="AO8" s="4" t="s">
        <v>667</v>
      </c>
    </row>
    <row r="9" spans="1:41">
      <c r="A9" s="17">
        <v>5</v>
      </c>
      <c r="B9" s="2" t="s">
        <v>782</v>
      </c>
      <c r="C9" s="19" t="s">
        <v>789</v>
      </c>
      <c r="D9" s="2" t="s">
        <v>349</v>
      </c>
      <c r="E9" s="2" t="s">
        <v>371</v>
      </c>
      <c r="F9" s="2" t="s">
        <v>305</v>
      </c>
      <c r="G9" s="2" t="s">
        <v>327</v>
      </c>
      <c r="H9" s="2" t="s">
        <v>261</v>
      </c>
      <c r="I9" s="2" t="s">
        <v>283</v>
      </c>
      <c r="J9" s="2" t="s">
        <v>216</v>
      </c>
      <c r="K9" s="2" t="s">
        <v>239</v>
      </c>
      <c r="L9" s="3" t="s">
        <v>172</v>
      </c>
      <c r="M9" s="3" t="s">
        <v>195</v>
      </c>
      <c r="N9" s="4" t="s">
        <v>415</v>
      </c>
      <c r="O9" s="4" t="s">
        <v>393</v>
      </c>
      <c r="P9" s="14" t="s">
        <v>841</v>
      </c>
      <c r="Q9" s="14" t="s">
        <v>864</v>
      </c>
      <c r="R9" s="4" t="s">
        <v>691</v>
      </c>
      <c r="S9" s="4" t="s">
        <v>714</v>
      </c>
      <c r="T9" s="7" t="s">
        <v>435</v>
      </c>
      <c r="U9" s="7" t="s">
        <v>459</v>
      </c>
      <c r="V9" s="7" t="s">
        <v>887</v>
      </c>
      <c r="W9" s="7" t="s">
        <v>910</v>
      </c>
      <c r="X9" s="4" t="s">
        <v>737</v>
      </c>
      <c r="Y9" s="4" t="s">
        <v>760</v>
      </c>
      <c r="Z9" s="4" t="s">
        <v>504</v>
      </c>
      <c r="AA9" s="4" t="s">
        <v>527</v>
      </c>
      <c r="AB9" s="4" t="s">
        <v>550</v>
      </c>
      <c r="AC9" s="4" t="s">
        <v>572</v>
      </c>
      <c r="AD9" s="4" t="s">
        <v>481</v>
      </c>
      <c r="AE9" s="4" t="s">
        <v>481</v>
      </c>
      <c r="AF9" s="7" t="s">
        <v>931</v>
      </c>
      <c r="AG9" s="7" t="s">
        <v>952</v>
      </c>
      <c r="AH9" s="6" t="s">
        <v>796</v>
      </c>
      <c r="AI9" s="6" t="s">
        <v>819</v>
      </c>
      <c r="AJ9" s="4" t="s">
        <v>595</v>
      </c>
      <c r="AK9" s="4" t="s">
        <v>618</v>
      </c>
      <c r="AL9" s="4" t="s">
        <v>103</v>
      </c>
      <c r="AM9" s="4" t="s">
        <v>104</v>
      </c>
      <c r="AN9" s="4" t="s">
        <v>645</v>
      </c>
      <c r="AO9" s="4" t="s">
        <v>668</v>
      </c>
    </row>
    <row r="10" spans="1:41">
      <c r="A10" s="17">
        <v>6</v>
      </c>
      <c r="B10" s="4"/>
      <c r="C10" s="4"/>
      <c r="D10" s="2" t="s">
        <v>350</v>
      </c>
      <c r="E10" s="2" t="s">
        <v>372</v>
      </c>
      <c r="F10" s="2" t="s">
        <v>306</v>
      </c>
      <c r="G10" s="2" t="s">
        <v>328</v>
      </c>
      <c r="H10" s="2" t="s">
        <v>262</v>
      </c>
      <c r="I10" s="2" t="s">
        <v>284</v>
      </c>
      <c r="J10" s="2" t="s">
        <v>217</v>
      </c>
      <c r="K10" s="2" t="s">
        <v>240</v>
      </c>
      <c r="L10" s="3" t="s">
        <v>173</v>
      </c>
      <c r="M10" s="3" t="s">
        <v>196</v>
      </c>
      <c r="N10" s="4" t="s">
        <v>416</v>
      </c>
      <c r="O10" s="4" t="s">
        <v>394</v>
      </c>
      <c r="P10" s="14" t="s">
        <v>842</v>
      </c>
      <c r="Q10" s="14" t="s">
        <v>865</v>
      </c>
      <c r="R10" s="4" t="s">
        <v>692</v>
      </c>
      <c r="S10" s="4" t="s">
        <v>715</v>
      </c>
      <c r="T10" s="7" t="s">
        <v>439</v>
      </c>
      <c r="U10" s="7" t="s">
        <v>460</v>
      </c>
      <c r="V10" s="7" t="s">
        <v>888</v>
      </c>
      <c r="W10" s="7" t="s">
        <v>911</v>
      </c>
      <c r="X10" s="4" t="s">
        <v>738</v>
      </c>
      <c r="Y10" s="4" t="s">
        <v>761</v>
      </c>
      <c r="Z10" s="4" t="s">
        <v>505</v>
      </c>
      <c r="AA10" s="4" t="s">
        <v>528</v>
      </c>
      <c r="AB10" s="4" t="s">
        <v>551</v>
      </c>
      <c r="AC10" s="4" t="s">
        <v>573</v>
      </c>
      <c r="AD10" s="4" t="s">
        <v>482</v>
      </c>
      <c r="AE10" s="4" t="s">
        <v>482</v>
      </c>
      <c r="AF10" s="7" t="s">
        <v>637</v>
      </c>
      <c r="AG10" s="7" t="s">
        <v>953</v>
      </c>
      <c r="AH10" s="6" t="s">
        <v>797</v>
      </c>
      <c r="AI10" s="6" t="s">
        <v>820</v>
      </c>
      <c r="AJ10" s="4" t="s">
        <v>596</v>
      </c>
      <c r="AK10" s="4" t="s">
        <v>619</v>
      </c>
      <c r="AL10" s="4" t="s">
        <v>105</v>
      </c>
      <c r="AM10" s="4" t="s">
        <v>106</v>
      </c>
      <c r="AN10" s="4" t="s">
        <v>646</v>
      </c>
      <c r="AO10" s="4" t="s">
        <v>669</v>
      </c>
    </row>
    <row r="11" spans="1:41">
      <c r="A11" s="17">
        <v>7</v>
      </c>
      <c r="B11" s="4"/>
      <c r="C11" s="4"/>
      <c r="D11" s="2" t="s">
        <v>351</v>
      </c>
      <c r="E11" s="2" t="s">
        <v>373</v>
      </c>
      <c r="F11" s="2" t="s">
        <v>307</v>
      </c>
      <c r="G11" s="2" t="s">
        <v>329</v>
      </c>
      <c r="H11" s="2" t="s">
        <v>263</v>
      </c>
      <c r="I11" s="2" t="s">
        <v>285</v>
      </c>
      <c r="J11" s="2" t="s">
        <v>218</v>
      </c>
      <c r="K11" s="2" t="s">
        <v>241</v>
      </c>
      <c r="L11" s="3" t="s">
        <v>174</v>
      </c>
      <c r="M11" s="3" t="s">
        <v>197</v>
      </c>
      <c r="N11" s="4" t="s">
        <v>417</v>
      </c>
      <c r="O11" s="4" t="s">
        <v>395</v>
      </c>
      <c r="P11" s="14" t="s">
        <v>843</v>
      </c>
      <c r="Q11" s="14" t="s">
        <v>866</v>
      </c>
      <c r="R11" s="4" t="s">
        <v>693</v>
      </c>
      <c r="S11" s="4" t="s">
        <v>716</v>
      </c>
      <c r="T11" s="7" t="s">
        <v>437</v>
      </c>
      <c r="U11" s="7" t="s">
        <v>461</v>
      </c>
      <c r="V11" s="7" t="s">
        <v>889</v>
      </c>
      <c r="W11" s="7" t="s">
        <v>912</v>
      </c>
      <c r="X11" s="4" t="s">
        <v>739</v>
      </c>
      <c r="Y11" s="4" t="s">
        <v>762</v>
      </c>
      <c r="Z11" s="4" t="s">
        <v>506</v>
      </c>
      <c r="AA11" s="4" t="s">
        <v>529</v>
      </c>
      <c r="AB11" s="4" t="s">
        <v>552</v>
      </c>
      <c r="AC11" s="4" t="s">
        <v>574</v>
      </c>
      <c r="AD11" s="4" t="s">
        <v>483</v>
      </c>
      <c r="AE11" s="4" t="s">
        <v>483</v>
      </c>
      <c r="AF11" s="7" t="s">
        <v>932</v>
      </c>
      <c r="AG11" s="7" t="s">
        <v>954</v>
      </c>
      <c r="AH11" s="6" t="s">
        <v>798</v>
      </c>
      <c r="AI11" s="6" t="s">
        <v>821</v>
      </c>
      <c r="AJ11" s="4" t="s">
        <v>597</v>
      </c>
      <c r="AK11" s="4" t="s">
        <v>620</v>
      </c>
      <c r="AL11" s="4" t="s">
        <v>107</v>
      </c>
      <c r="AM11" s="4" t="s">
        <v>108</v>
      </c>
      <c r="AN11" s="4" t="s">
        <v>647</v>
      </c>
      <c r="AO11" s="4" t="s">
        <v>670</v>
      </c>
    </row>
    <row r="12" spans="1:41">
      <c r="A12" s="17">
        <v>8</v>
      </c>
      <c r="B12" s="4"/>
      <c r="C12" s="4"/>
      <c r="D12" s="2" t="s">
        <v>352</v>
      </c>
      <c r="E12" s="2" t="s">
        <v>374</v>
      </c>
      <c r="F12" s="2" t="s">
        <v>308</v>
      </c>
      <c r="G12" s="2" t="s">
        <v>330</v>
      </c>
      <c r="H12" s="2" t="s">
        <v>264</v>
      </c>
      <c r="I12" s="2" t="s">
        <v>286</v>
      </c>
      <c r="J12" s="2" t="s">
        <v>219</v>
      </c>
      <c r="K12" s="2" t="s">
        <v>242</v>
      </c>
      <c r="L12" s="3" t="s">
        <v>175</v>
      </c>
      <c r="M12" s="3" t="s">
        <v>198</v>
      </c>
      <c r="N12" s="4" t="s">
        <v>418</v>
      </c>
      <c r="O12" s="4" t="s">
        <v>396</v>
      </c>
      <c r="P12" s="14" t="s">
        <v>844</v>
      </c>
      <c r="Q12" s="14" t="s">
        <v>867</v>
      </c>
      <c r="R12" s="4" t="s">
        <v>694</v>
      </c>
      <c r="S12" s="4" t="s">
        <v>717</v>
      </c>
      <c r="T12" s="7" t="s">
        <v>442</v>
      </c>
      <c r="U12" s="7" t="s">
        <v>462</v>
      </c>
      <c r="V12" s="7" t="s">
        <v>890</v>
      </c>
      <c r="W12" s="7" t="s">
        <v>913</v>
      </c>
      <c r="X12" s="4" t="s">
        <v>740</v>
      </c>
      <c r="Y12" s="4" t="s">
        <v>763</v>
      </c>
      <c r="Z12" s="4" t="s">
        <v>507</v>
      </c>
      <c r="AA12" s="4" t="s">
        <v>530</v>
      </c>
      <c r="AB12" s="4" t="s">
        <v>553</v>
      </c>
      <c r="AC12" s="4" t="s">
        <v>575</v>
      </c>
      <c r="AD12" s="4" t="s">
        <v>484</v>
      </c>
      <c r="AE12" s="4" t="s">
        <v>484</v>
      </c>
      <c r="AF12" s="7" t="s">
        <v>933</v>
      </c>
      <c r="AG12" s="7" t="s">
        <v>955</v>
      </c>
      <c r="AH12" s="6" t="s">
        <v>799</v>
      </c>
      <c r="AI12" s="6" t="s">
        <v>822</v>
      </c>
      <c r="AJ12" s="4" t="s">
        <v>598</v>
      </c>
      <c r="AK12" s="4" t="s">
        <v>621</v>
      </c>
      <c r="AL12" s="4" t="s">
        <v>109</v>
      </c>
      <c r="AM12" s="4" t="s">
        <v>110</v>
      </c>
      <c r="AN12" s="4" t="s">
        <v>648</v>
      </c>
      <c r="AO12" s="4" t="s">
        <v>671</v>
      </c>
    </row>
    <row r="13" spans="1:41">
      <c r="A13" s="17">
        <v>9</v>
      </c>
      <c r="B13" s="4"/>
      <c r="C13" s="4"/>
      <c r="D13" s="2" t="s">
        <v>353</v>
      </c>
      <c r="E13" s="2" t="s">
        <v>375</v>
      </c>
      <c r="F13" s="2" t="s">
        <v>309</v>
      </c>
      <c r="G13" s="2" t="s">
        <v>331</v>
      </c>
      <c r="H13" s="2" t="s">
        <v>265</v>
      </c>
      <c r="I13" s="2" t="s">
        <v>287</v>
      </c>
      <c r="J13" s="2" t="s">
        <v>220</v>
      </c>
      <c r="K13" s="2" t="s">
        <v>243</v>
      </c>
      <c r="L13" s="3" t="s">
        <v>176</v>
      </c>
      <c r="M13" s="3" t="s">
        <v>199</v>
      </c>
      <c r="N13" s="4" t="s">
        <v>419</v>
      </c>
      <c r="O13" s="4" t="s">
        <v>397</v>
      </c>
      <c r="P13" s="14" t="s">
        <v>845</v>
      </c>
      <c r="Q13" s="14" t="s">
        <v>868</v>
      </c>
      <c r="R13" s="4" t="s">
        <v>695</v>
      </c>
      <c r="S13" s="4" t="s">
        <v>718</v>
      </c>
      <c r="T13" s="7" t="s">
        <v>438</v>
      </c>
      <c r="U13" s="7" t="s">
        <v>463</v>
      </c>
      <c r="V13" s="7" t="s">
        <v>891</v>
      </c>
      <c r="W13" s="7" t="s">
        <v>914</v>
      </c>
      <c r="X13" s="4" t="s">
        <v>741</v>
      </c>
      <c r="Y13" s="4" t="s">
        <v>764</v>
      </c>
      <c r="Z13" s="4" t="s">
        <v>508</v>
      </c>
      <c r="AA13" s="4" t="s">
        <v>531</v>
      </c>
      <c r="AB13" s="4" t="s">
        <v>554</v>
      </c>
      <c r="AC13" s="4" t="s">
        <v>576</v>
      </c>
      <c r="AD13" s="4" t="s">
        <v>485</v>
      </c>
      <c r="AE13" s="4" t="s">
        <v>485</v>
      </c>
      <c r="AF13" s="7" t="s">
        <v>934</v>
      </c>
      <c r="AG13" s="7" t="s">
        <v>956</v>
      </c>
      <c r="AH13" s="6" t="s">
        <v>800</v>
      </c>
      <c r="AI13" s="6" t="s">
        <v>823</v>
      </c>
      <c r="AJ13" s="4" t="s">
        <v>599</v>
      </c>
      <c r="AK13" s="4" t="s">
        <v>622</v>
      </c>
      <c r="AL13" s="4" t="s">
        <v>111</v>
      </c>
      <c r="AM13" s="4" t="s">
        <v>112</v>
      </c>
      <c r="AN13" s="4" t="s">
        <v>649</v>
      </c>
      <c r="AO13" s="4" t="s">
        <v>672</v>
      </c>
    </row>
    <row r="14" spans="1:41">
      <c r="A14" s="17">
        <v>10</v>
      </c>
      <c r="B14" s="4"/>
      <c r="C14" s="4"/>
      <c r="D14" s="2" t="s">
        <v>354</v>
      </c>
      <c r="E14" s="2" t="s">
        <v>376</v>
      </c>
      <c r="F14" s="2" t="s">
        <v>310</v>
      </c>
      <c r="G14" s="2" t="s">
        <v>332</v>
      </c>
      <c r="H14" s="2" t="s">
        <v>266</v>
      </c>
      <c r="I14" s="2" t="s">
        <v>288</v>
      </c>
      <c r="J14" s="2" t="s">
        <v>221</v>
      </c>
      <c r="K14" s="2" t="s">
        <v>244</v>
      </c>
      <c r="L14" s="3" t="s">
        <v>177</v>
      </c>
      <c r="M14" s="3" t="s">
        <v>200</v>
      </c>
      <c r="N14" s="4" t="s">
        <v>420</v>
      </c>
      <c r="O14" s="4" t="s">
        <v>398</v>
      </c>
      <c r="P14" s="14" t="s">
        <v>846</v>
      </c>
      <c r="Q14" s="14" t="s">
        <v>869</v>
      </c>
      <c r="R14" s="4" t="s">
        <v>696</v>
      </c>
      <c r="S14" s="4" t="s">
        <v>719</v>
      </c>
      <c r="T14" s="7" t="s">
        <v>445</v>
      </c>
      <c r="U14" s="7" t="s">
        <v>464</v>
      </c>
      <c r="V14" s="7" t="s">
        <v>892</v>
      </c>
      <c r="W14" s="7" t="s">
        <v>915</v>
      </c>
      <c r="X14" s="4" t="s">
        <v>742</v>
      </c>
      <c r="Y14" s="4" t="s">
        <v>765</v>
      </c>
      <c r="Z14" s="4" t="s">
        <v>509</v>
      </c>
      <c r="AA14" s="4" t="s">
        <v>532</v>
      </c>
      <c r="AB14" s="4" t="s">
        <v>555</v>
      </c>
      <c r="AC14" s="4" t="s">
        <v>577</v>
      </c>
      <c r="AD14" s="4" t="s">
        <v>486</v>
      </c>
      <c r="AE14" s="4" t="s">
        <v>486</v>
      </c>
      <c r="AF14" s="7" t="s">
        <v>935</v>
      </c>
      <c r="AG14" s="7" t="s">
        <v>957</v>
      </c>
      <c r="AH14" s="6" t="s">
        <v>801</v>
      </c>
      <c r="AI14" s="6" t="s">
        <v>824</v>
      </c>
      <c r="AJ14" s="4" t="s">
        <v>600</v>
      </c>
      <c r="AK14" s="4" t="s">
        <v>623</v>
      </c>
      <c r="AL14" s="4" t="s">
        <v>113</v>
      </c>
      <c r="AM14" s="4" t="s">
        <v>114</v>
      </c>
      <c r="AN14" s="4" t="s">
        <v>650</v>
      </c>
      <c r="AO14" s="4" t="s">
        <v>673</v>
      </c>
    </row>
    <row r="15" spans="1:41">
      <c r="A15" s="17">
        <v>11</v>
      </c>
      <c r="B15" s="4"/>
      <c r="C15" s="4"/>
      <c r="D15" s="2" t="s">
        <v>355</v>
      </c>
      <c r="E15" s="2" t="s">
        <v>377</v>
      </c>
      <c r="F15" s="2" t="s">
        <v>311</v>
      </c>
      <c r="G15" s="2" t="s">
        <v>333</v>
      </c>
      <c r="H15" s="2" t="s">
        <v>267</v>
      </c>
      <c r="I15" s="2" t="s">
        <v>289</v>
      </c>
      <c r="J15" s="2" t="s">
        <v>222</v>
      </c>
      <c r="K15" s="2" t="s">
        <v>245</v>
      </c>
      <c r="L15" s="3" t="s">
        <v>178</v>
      </c>
      <c r="M15" s="3" t="s">
        <v>201</v>
      </c>
      <c r="N15" s="4" t="s">
        <v>421</v>
      </c>
      <c r="O15" s="4" t="s">
        <v>399</v>
      </c>
      <c r="P15" s="14" t="s">
        <v>847</v>
      </c>
      <c r="Q15" s="14" t="s">
        <v>870</v>
      </c>
      <c r="R15" s="4" t="s">
        <v>697</v>
      </c>
      <c r="S15" s="4" t="s">
        <v>720</v>
      </c>
      <c r="T15" s="7" t="s">
        <v>440</v>
      </c>
      <c r="U15" s="7" t="s">
        <v>465</v>
      </c>
      <c r="V15" s="7" t="s">
        <v>893</v>
      </c>
      <c r="W15" s="7" t="s">
        <v>916</v>
      </c>
      <c r="X15" s="4" t="s">
        <v>743</v>
      </c>
      <c r="Y15" s="4" t="s">
        <v>766</v>
      </c>
      <c r="Z15" s="4" t="s">
        <v>510</v>
      </c>
      <c r="AA15" s="4" t="s">
        <v>533</v>
      </c>
      <c r="AB15" s="4" t="s">
        <v>556</v>
      </c>
      <c r="AC15" s="4" t="s">
        <v>578</v>
      </c>
      <c r="AD15" s="4" t="s">
        <v>487</v>
      </c>
      <c r="AE15" s="4" t="s">
        <v>487</v>
      </c>
      <c r="AF15" s="7" t="s">
        <v>936</v>
      </c>
      <c r="AG15" s="7" t="s">
        <v>958</v>
      </c>
      <c r="AH15" s="6" t="s">
        <v>802</v>
      </c>
      <c r="AI15" s="6" t="s">
        <v>825</v>
      </c>
      <c r="AJ15" s="4" t="s">
        <v>601</v>
      </c>
      <c r="AK15" s="4" t="s">
        <v>624</v>
      </c>
      <c r="AL15" s="4" t="s">
        <v>115</v>
      </c>
      <c r="AM15" s="4" t="s">
        <v>116</v>
      </c>
      <c r="AN15" s="4" t="s">
        <v>651</v>
      </c>
      <c r="AO15" s="4" t="s">
        <v>674</v>
      </c>
    </row>
    <row r="16" spans="1:41">
      <c r="A16" s="17">
        <v>12</v>
      </c>
      <c r="B16" s="4"/>
      <c r="C16" s="4"/>
      <c r="D16" s="2" t="s">
        <v>356</v>
      </c>
      <c r="E16" s="2" t="s">
        <v>378</v>
      </c>
      <c r="F16" s="2" t="s">
        <v>312</v>
      </c>
      <c r="G16" s="2" t="s">
        <v>334</v>
      </c>
      <c r="H16" s="2" t="s">
        <v>268</v>
      </c>
      <c r="I16" s="2" t="s">
        <v>290</v>
      </c>
      <c r="J16" s="2" t="s">
        <v>223</v>
      </c>
      <c r="K16" s="2" t="s">
        <v>246</v>
      </c>
      <c r="L16" s="3" t="s">
        <v>179</v>
      </c>
      <c r="M16" s="3" t="s">
        <v>202</v>
      </c>
      <c r="N16" s="4" t="s">
        <v>422</v>
      </c>
      <c r="O16" s="4" t="s">
        <v>400</v>
      </c>
      <c r="P16" s="14" t="s">
        <v>848</v>
      </c>
      <c r="Q16" s="14" t="s">
        <v>871</v>
      </c>
      <c r="R16" s="4" t="s">
        <v>698</v>
      </c>
      <c r="S16" s="4" t="s">
        <v>721</v>
      </c>
      <c r="T16" s="7" t="s">
        <v>448</v>
      </c>
      <c r="U16" s="7" t="s">
        <v>466</v>
      </c>
      <c r="V16" s="7" t="s">
        <v>894</v>
      </c>
      <c r="W16" s="7" t="s">
        <v>917</v>
      </c>
      <c r="X16" s="4" t="s">
        <v>744</v>
      </c>
      <c r="Y16" s="4" t="s">
        <v>767</v>
      </c>
      <c r="Z16" s="4" t="s">
        <v>511</v>
      </c>
      <c r="AA16" s="4" t="s">
        <v>534</v>
      </c>
      <c r="AB16" s="4" t="s">
        <v>557</v>
      </c>
      <c r="AC16" s="4" t="s">
        <v>579</v>
      </c>
      <c r="AD16" s="4" t="s">
        <v>488</v>
      </c>
      <c r="AE16" s="4" t="s">
        <v>488</v>
      </c>
      <c r="AF16" s="7" t="s">
        <v>937</v>
      </c>
      <c r="AG16" s="7" t="s">
        <v>959</v>
      </c>
      <c r="AH16" s="6" t="s">
        <v>803</v>
      </c>
      <c r="AI16" s="6" t="s">
        <v>826</v>
      </c>
      <c r="AJ16" s="4" t="s">
        <v>602</v>
      </c>
      <c r="AK16" s="4" t="s">
        <v>625</v>
      </c>
      <c r="AL16" s="4" t="s">
        <v>117</v>
      </c>
      <c r="AM16" s="4" t="s">
        <v>118</v>
      </c>
      <c r="AN16" s="4" t="s">
        <v>652</v>
      </c>
      <c r="AO16" s="4" t="s">
        <v>675</v>
      </c>
    </row>
    <row r="17" spans="1:41">
      <c r="A17" s="17">
        <v>13</v>
      </c>
      <c r="B17" s="4"/>
      <c r="C17" s="4"/>
      <c r="D17" s="2" t="s">
        <v>357</v>
      </c>
      <c r="E17" s="2" t="s">
        <v>379</v>
      </c>
      <c r="F17" s="2" t="s">
        <v>313</v>
      </c>
      <c r="G17" s="2" t="s">
        <v>335</v>
      </c>
      <c r="H17" s="2" t="s">
        <v>269</v>
      </c>
      <c r="I17" s="2" t="s">
        <v>291</v>
      </c>
      <c r="J17" s="2" t="s">
        <v>224</v>
      </c>
      <c r="K17" s="2" t="s">
        <v>247</v>
      </c>
      <c r="L17" s="3" t="s">
        <v>180</v>
      </c>
      <c r="M17" s="3" t="s">
        <v>203</v>
      </c>
      <c r="N17" s="4" t="s">
        <v>423</v>
      </c>
      <c r="O17" s="4" t="s">
        <v>401</v>
      </c>
      <c r="P17" s="14" t="s">
        <v>849</v>
      </c>
      <c r="Q17" s="14" t="s">
        <v>872</v>
      </c>
      <c r="R17" s="4" t="s">
        <v>699</v>
      </c>
      <c r="S17" s="4" t="s">
        <v>722</v>
      </c>
      <c r="T17" s="7" t="s">
        <v>441</v>
      </c>
      <c r="U17" s="7" t="s">
        <v>467</v>
      </c>
      <c r="V17" s="7" t="s">
        <v>895</v>
      </c>
      <c r="W17" s="7" t="s">
        <v>918</v>
      </c>
      <c r="X17" s="4" t="s">
        <v>745</v>
      </c>
      <c r="Y17" s="4" t="s">
        <v>768</v>
      </c>
      <c r="Z17" s="4" t="s">
        <v>512</v>
      </c>
      <c r="AA17" s="4" t="s">
        <v>535</v>
      </c>
      <c r="AB17" s="4" t="s">
        <v>558</v>
      </c>
      <c r="AC17" s="4" t="s">
        <v>580</v>
      </c>
      <c r="AD17" s="4" t="s">
        <v>489</v>
      </c>
      <c r="AE17" s="4" t="s">
        <v>489</v>
      </c>
      <c r="AF17" s="7" t="s">
        <v>938</v>
      </c>
      <c r="AG17" s="7" t="s">
        <v>960</v>
      </c>
      <c r="AH17" s="6" t="s">
        <v>804</v>
      </c>
      <c r="AI17" s="6" t="s">
        <v>827</v>
      </c>
      <c r="AJ17" s="4" t="s">
        <v>603</v>
      </c>
      <c r="AK17" s="4" t="s">
        <v>626</v>
      </c>
      <c r="AL17" s="4" t="s">
        <v>119</v>
      </c>
      <c r="AM17" s="4" t="s">
        <v>120</v>
      </c>
      <c r="AN17" s="4" t="s">
        <v>653</v>
      </c>
      <c r="AO17" s="4" t="s">
        <v>676</v>
      </c>
    </row>
    <row r="18" spans="1:41">
      <c r="A18" s="17">
        <v>14</v>
      </c>
      <c r="B18" s="4"/>
      <c r="C18" s="4"/>
      <c r="D18" s="2" t="s">
        <v>358</v>
      </c>
      <c r="E18" s="2" t="s">
        <v>380</v>
      </c>
      <c r="F18" s="2" t="s">
        <v>314</v>
      </c>
      <c r="G18" s="2" t="s">
        <v>336</v>
      </c>
      <c r="H18" s="2" t="s">
        <v>270</v>
      </c>
      <c r="I18" s="2" t="s">
        <v>292</v>
      </c>
      <c r="J18" s="2" t="s">
        <v>225</v>
      </c>
      <c r="K18" s="2" t="s">
        <v>248</v>
      </c>
      <c r="L18" s="3" t="s">
        <v>181</v>
      </c>
      <c r="M18" s="3" t="s">
        <v>204</v>
      </c>
      <c r="N18" s="4" t="s">
        <v>424</v>
      </c>
      <c r="O18" s="4" t="s">
        <v>402</v>
      </c>
      <c r="P18" s="14" t="s">
        <v>850</v>
      </c>
      <c r="Q18" s="14" t="s">
        <v>873</v>
      </c>
      <c r="R18" s="4" t="s">
        <v>700</v>
      </c>
      <c r="S18" s="4" t="s">
        <v>723</v>
      </c>
      <c r="T18" s="7" t="s">
        <v>449</v>
      </c>
      <c r="U18" s="7" t="s">
        <v>468</v>
      </c>
      <c r="V18" s="7" t="s">
        <v>896</v>
      </c>
      <c r="W18" s="7" t="s">
        <v>919</v>
      </c>
      <c r="X18" s="4" t="s">
        <v>746</v>
      </c>
      <c r="Y18" s="4" t="s">
        <v>769</v>
      </c>
      <c r="Z18" s="4" t="s">
        <v>513</v>
      </c>
      <c r="AA18" s="4" t="s">
        <v>536</v>
      </c>
      <c r="AB18" s="4" t="s">
        <v>559</v>
      </c>
      <c r="AC18" s="4" t="s">
        <v>581</v>
      </c>
      <c r="AD18" s="4" t="s">
        <v>490</v>
      </c>
      <c r="AE18" s="4" t="s">
        <v>490</v>
      </c>
      <c r="AF18" s="7" t="s">
        <v>939</v>
      </c>
      <c r="AG18" s="7" t="s">
        <v>961</v>
      </c>
      <c r="AH18" s="6" t="s">
        <v>805</v>
      </c>
      <c r="AI18" s="6" t="s">
        <v>828</v>
      </c>
      <c r="AJ18" s="4" t="s">
        <v>604</v>
      </c>
      <c r="AK18" s="4" t="s">
        <v>627</v>
      </c>
      <c r="AL18" s="4" t="s">
        <v>121</v>
      </c>
      <c r="AM18" s="4" t="s">
        <v>122</v>
      </c>
      <c r="AN18" s="4" t="s">
        <v>654</v>
      </c>
      <c r="AO18" s="4" t="s">
        <v>677</v>
      </c>
    </row>
    <row r="19" spans="1:41">
      <c r="A19" s="17">
        <v>15</v>
      </c>
      <c r="B19" s="4"/>
      <c r="C19" s="4"/>
      <c r="D19" s="2" t="s">
        <v>359</v>
      </c>
      <c r="E19" s="2" t="s">
        <v>381</v>
      </c>
      <c r="F19" s="2" t="s">
        <v>315</v>
      </c>
      <c r="G19" s="2" t="s">
        <v>337</v>
      </c>
      <c r="H19" s="2" t="s">
        <v>271</v>
      </c>
      <c r="I19" s="2" t="s">
        <v>293</v>
      </c>
      <c r="J19" s="2" t="s">
        <v>226</v>
      </c>
      <c r="K19" s="2" t="s">
        <v>249</v>
      </c>
      <c r="L19" s="3" t="s">
        <v>182</v>
      </c>
      <c r="M19" s="3" t="s">
        <v>205</v>
      </c>
      <c r="N19" s="4" t="s">
        <v>425</v>
      </c>
      <c r="O19" s="4" t="s">
        <v>403</v>
      </c>
      <c r="P19" s="14" t="s">
        <v>851</v>
      </c>
      <c r="Q19" s="14" t="s">
        <v>874</v>
      </c>
      <c r="R19" s="4" t="s">
        <v>701</v>
      </c>
      <c r="S19" s="4" t="s">
        <v>724</v>
      </c>
      <c r="T19" s="7" t="s">
        <v>443</v>
      </c>
      <c r="U19" s="7" t="s">
        <v>469</v>
      </c>
      <c r="V19" s="7" t="s">
        <v>897</v>
      </c>
      <c r="W19" s="7" t="s">
        <v>920</v>
      </c>
      <c r="X19" s="4" t="s">
        <v>747</v>
      </c>
      <c r="Y19" s="4" t="s">
        <v>770</v>
      </c>
      <c r="Z19" s="4" t="s">
        <v>514</v>
      </c>
      <c r="AA19" s="4" t="s">
        <v>537</v>
      </c>
      <c r="AB19" s="4" t="s">
        <v>560</v>
      </c>
      <c r="AC19" s="4" t="s">
        <v>582</v>
      </c>
      <c r="AD19" s="4" t="s">
        <v>491</v>
      </c>
      <c r="AE19" s="4" t="s">
        <v>491</v>
      </c>
      <c r="AF19" s="7" t="s">
        <v>940</v>
      </c>
      <c r="AG19" s="7" t="s">
        <v>962</v>
      </c>
      <c r="AH19" s="6" t="s">
        <v>806</v>
      </c>
      <c r="AI19" s="6" t="s">
        <v>829</v>
      </c>
      <c r="AJ19" s="4" t="s">
        <v>605</v>
      </c>
      <c r="AK19" s="4" t="s">
        <v>628</v>
      </c>
      <c r="AL19" s="4" t="s">
        <v>123</v>
      </c>
      <c r="AM19" s="4" t="s">
        <v>124</v>
      </c>
      <c r="AN19" s="4" t="s">
        <v>655</v>
      </c>
      <c r="AO19" s="4" t="s">
        <v>678</v>
      </c>
    </row>
    <row r="20" spans="1:41">
      <c r="A20" s="17">
        <v>16</v>
      </c>
      <c r="B20" s="4"/>
      <c r="C20" s="4"/>
      <c r="D20" s="2" t="s">
        <v>360</v>
      </c>
      <c r="E20" s="2" t="s">
        <v>382</v>
      </c>
      <c r="F20" s="2" t="s">
        <v>316</v>
      </c>
      <c r="G20" s="2" t="s">
        <v>338</v>
      </c>
      <c r="H20" s="2" t="s">
        <v>272</v>
      </c>
      <c r="I20" s="2" t="s">
        <v>294</v>
      </c>
      <c r="J20" s="2" t="s">
        <v>227</v>
      </c>
      <c r="K20" s="2" t="s">
        <v>250</v>
      </c>
      <c r="L20" s="3" t="s">
        <v>183</v>
      </c>
      <c r="M20" s="3" t="s">
        <v>206</v>
      </c>
      <c r="N20" s="4" t="s">
        <v>426</v>
      </c>
      <c r="O20" s="4" t="s">
        <v>404</v>
      </c>
      <c r="P20" s="14" t="s">
        <v>852</v>
      </c>
      <c r="Q20" s="14" t="s">
        <v>875</v>
      </c>
      <c r="R20" s="4" t="s">
        <v>702</v>
      </c>
      <c r="S20" s="4" t="s">
        <v>725</v>
      </c>
      <c r="T20" s="7" t="s">
        <v>451</v>
      </c>
      <c r="U20" s="7" t="s">
        <v>470</v>
      </c>
      <c r="V20" s="7" t="s">
        <v>898</v>
      </c>
      <c r="W20" s="7" t="s">
        <v>921</v>
      </c>
      <c r="X20" s="4" t="s">
        <v>748</v>
      </c>
      <c r="Y20" s="4" t="s">
        <v>771</v>
      </c>
      <c r="Z20" s="4" t="s">
        <v>515</v>
      </c>
      <c r="AA20" s="4" t="s">
        <v>538</v>
      </c>
      <c r="AB20" s="4" t="s">
        <v>561</v>
      </c>
      <c r="AC20" s="4" t="s">
        <v>583</v>
      </c>
      <c r="AD20" s="4" t="s">
        <v>492</v>
      </c>
      <c r="AE20" s="4" t="s">
        <v>492</v>
      </c>
      <c r="AF20" s="7" t="s">
        <v>941</v>
      </c>
      <c r="AG20" s="7" t="s">
        <v>963</v>
      </c>
      <c r="AH20" s="6" t="s">
        <v>807</v>
      </c>
      <c r="AI20" s="6" t="s">
        <v>830</v>
      </c>
      <c r="AJ20" s="4" t="s">
        <v>606</v>
      </c>
      <c r="AK20" s="4" t="s">
        <v>629</v>
      </c>
      <c r="AL20" s="4" t="s">
        <v>125</v>
      </c>
      <c r="AM20" s="4" t="s">
        <v>126</v>
      </c>
      <c r="AN20" s="4" t="s">
        <v>656</v>
      </c>
      <c r="AO20" s="4" t="s">
        <v>679</v>
      </c>
    </row>
    <row r="21" spans="1:41">
      <c r="A21" s="17">
        <v>17</v>
      </c>
      <c r="B21" s="4"/>
      <c r="C21" s="4"/>
      <c r="D21" s="2" t="s">
        <v>361</v>
      </c>
      <c r="E21" s="2" t="s">
        <v>383</v>
      </c>
      <c r="F21" s="2" t="s">
        <v>317</v>
      </c>
      <c r="G21" s="2" t="s">
        <v>339</v>
      </c>
      <c r="H21" s="2" t="s">
        <v>273</v>
      </c>
      <c r="I21" s="2" t="s">
        <v>295</v>
      </c>
      <c r="J21" s="2" t="s">
        <v>228</v>
      </c>
      <c r="K21" s="2" t="s">
        <v>251</v>
      </c>
      <c r="L21" s="3" t="s">
        <v>184</v>
      </c>
      <c r="M21" s="3" t="s">
        <v>207</v>
      </c>
      <c r="N21" s="4" t="s">
        <v>427</v>
      </c>
      <c r="O21" s="4" t="s">
        <v>405</v>
      </c>
      <c r="P21" s="14" t="s">
        <v>853</v>
      </c>
      <c r="Q21" s="14" t="s">
        <v>876</v>
      </c>
      <c r="R21" s="4" t="s">
        <v>703</v>
      </c>
      <c r="S21" s="4" t="s">
        <v>726</v>
      </c>
      <c r="T21" s="7" t="s">
        <v>444</v>
      </c>
      <c r="U21" s="7" t="s">
        <v>471</v>
      </c>
      <c r="V21" s="7" t="s">
        <v>899</v>
      </c>
      <c r="W21" s="7" t="s">
        <v>922</v>
      </c>
      <c r="X21" s="4" t="s">
        <v>749</v>
      </c>
      <c r="Y21" s="4" t="s">
        <v>772</v>
      </c>
      <c r="Z21" s="4" t="s">
        <v>516</v>
      </c>
      <c r="AA21" s="4" t="s">
        <v>539</v>
      </c>
      <c r="AB21" s="4" t="s">
        <v>562</v>
      </c>
      <c r="AC21" s="4" t="s">
        <v>584</v>
      </c>
      <c r="AD21" s="4" t="s">
        <v>493</v>
      </c>
      <c r="AE21" s="4" t="s">
        <v>493</v>
      </c>
      <c r="AF21" s="7" t="s">
        <v>942</v>
      </c>
      <c r="AG21" s="7" t="s">
        <v>964</v>
      </c>
      <c r="AH21" s="6" t="s">
        <v>808</v>
      </c>
      <c r="AI21" s="6" t="s">
        <v>831</v>
      </c>
      <c r="AJ21" s="4" t="s">
        <v>607</v>
      </c>
      <c r="AK21" s="4" t="s">
        <v>630</v>
      </c>
      <c r="AL21" s="4" t="s">
        <v>127</v>
      </c>
      <c r="AM21" s="4" t="s">
        <v>128</v>
      </c>
      <c r="AN21" s="4" t="s">
        <v>657</v>
      </c>
      <c r="AO21" s="4" t="s">
        <v>680</v>
      </c>
    </row>
    <row r="22" spans="1:41">
      <c r="A22" s="17">
        <v>18</v>
      </c>
      <c r="B22" s="4"/>
      <c r="C22" s="4"/>
      <c r="D22" s="2" t="s">
        <v>362</v>
      </c>
      <c r="E22" s="2" t="s">
        <v>384</v>
      </c>
      <c r="F22" s="2" t="s">
        <v>318</v>
      </c>
      <c r="G22" s="2" t="s">
        <v>340</v>
      </c>
      <c r="H22" s="2" t="s">
        <v>274</v>
      </c>
      <c r="I22" s="2" t="s">
        <v>296</v>
      </c>
      <c r="J22" s="2" t="s">
        <v>229</v>
      </c>
      <c r="K22" s="2" t="s">
        <v>252</v>
      </c>
      <c r="L22" s="3" t="s">
        <v>185</v>
      </c>
      <c r="M22" s="3" t="s">
        <v>208</v>
      </c>
      <c r="N22" s="4" t="s">
        <v>428</v>
      </c>
      <c r="O22" s="4" t="s">
        <v>406</v>
      </c>
      <c r="P22" s="14" t="s">
        <v>854</v>
      </c>
      <c r="Q22" s="14" t="s">
        <v>877</v>
      </c>
      <c r="R22" s="4" t="s">
        <v>704</v>
      </c>
      <c r="S22" s="4" t="s">
        <v>727</v>
      </c>
      <c r="T22" s="7" t="s">
        <v>452</v>
      </c>
      <c r="U22" s="7" t="s">
        <v>472</v>
      </c>
      <c r="V22" s="7" t="s">
        <v>900</v>
      </c>
      <c r="W22" s="7" t="s">
        <v>923</v>
      </c>
      <c r="X22" s="4" t="s">
        <v>750</v>
      </c>
      <c r="Y22" s="4" t="s">
        <v>773</v>
      </c>
      <c r="Z22" s="4" t="s">
        <v>517</v>
      </c>
      <c r="AA22" s="4" t="s">
        <v>540</v>
      </c>
      <c r="AB22" s="4" t="s">
        <v>563</v>
      </c>
      <c r="AC22" s="4" t="s">
        <v>585</v>
      </c>
      <c r="AD22" s="4" t="s">
        <v>494</v>
      </c>
      <c r="AE22" s="4" t="s">
        <v>494</v>
      </c>
      <c r="AF22" s="7" t="s">
        <v>943</v>
      </c>
      <c r="AG22" s="7" t="s">
        <v>965</v>
      </c>
      <c r="AH22" s="6" t="s">
        <v>809</v>
      </c>
      <c r="AI22" s="6" t="s">
        <v>832</v>
      </c>
      <c r="AJ22" s="4" t="s">
        <v>608</v>
      </c>
      <c r="AK22" s="4" t="s">
        <v>631</v>
      </c>
      <c r="AL22" s="4" t="s">
        <v>129</v>
      </c>
      <c r="AM22" s="4" t="s">
        <v>130</v>
      </c>
      <c r="AN22" s="4" t="s">
        <v>658</v>
      </c>
      <c r="AO22" s="4" t="s">
        <v>681</v>
      </c>
    </row>
    <row r="23" spans="1:41">
      <c r="A23" s="17">
        <v>19</v>
      </c>
      <c r="B23" s="4"/>
      <c r="C23" s="4"/>
      <c r="D23" s="2" t="s">
        <v>363</v>
      </c>
      <c r="E23" s="2" t="s">
        <v>385</v>
      </c>
      <c r="F23" s="2" t="s">
        <v>319</v>
      </c>
      <c r="G23" s="2" t="s">
        <v>341</v>
      </c>
      <c r="H23" s="2" t="s">
        <v>275</v>
      </c>
      <c r="I23" s="2" t="s">
        <v>297</v>
      </c>
      <c r="J23" s="2" t="s">
        <v>230</v>
      </c>
      <c r="K23" s="2" t="s">
        <v>253</v>
      </c>
      <c r="L23" s="3" t="s">
        <v>186</v>
      </c>
      <c r="M23" s="3" t="s">
        <v>209</v>
      </c>
      <c r="N23" s="4" t="s">
        <v>429</v>
      </c>
      <c r="O23" s="4" t="s">
        <v>407</v>
      </c>
      <c r="P23" s="14" t="s">
        <v>855</v>
      </c>
      <c r="Q23" s="14" t="s">
        <v>878</v>
      </c>
      <c r="R23" s="4" t="s">
        <v>705</v>
      </c>
      <c r="S23" s="4" t="s">
        <v>728</v>
      </c>
      <c r="T23" s="7" t="s">
        <v>446</v>
      </c>
      <c r="U23" s="7" t="s">
        <v>473</v>
      </c>
      <c r="V23" s="7" t="s">
        <v>901</v>
      </c>
      <c r="W23" s="7" t="s">
        <v>924</v>
      </c>
      <c r="X23" s="4" t="s">
        <v>751</v>
      </c>
      <c r="Y23" s="4" t="s">
        <v>774</v>
      </c>
      <c r="Z23" s="4" t="s">
        <v>518</v>
      </c>
      <c r="AA23" s="4" t="s">
        <v>541</v>
      </c>
      <c r="AB23" s="4" t="s">
        <v>564</v>
      </c>
      <c r="AC23" s="4" t="s">
        <v>586</v>
      </c>
      <c r="AD23" s="4" t="s">
        <v>495</v>
      </c>
      <c r="AE23" s="4" t="s">
        <v>495</v>
      </c>
      <c r="AF23" s="7" t="s">
        <v>944</v>
      </c>
      <c r="AG23" s="7" t="s">
        <v>966</v>
      </c>
      <c r="AH23" s="6" t="s">
        <v>810</v>
      </c>
      <c r="AI23" s="6" t="s">
        <v>833</v>
      </c>
      <c r="AJ23" s="4" t="s">
        <v>609</v>
      </c>
      <c r="AK23" s="4" t="s">
        <v>632</v>
      </c>
      <c r="AL23" s="4" t="s">
        <v>131</v>
      </c>
      <c r="AM23" s="4" t="s">
        <v>132</v>
      </c>
      <c r="AN23" s="4" t="s">
        <v>659</v>
      </c>
      <c r="AO23" s="4" t="s">
        <v>682</v>
      </c>
    </row>
    <row r="24" spans="1:41">
      <c r="A24" s="17">
        <v>20</v>
      </c>
      <c r="B24" s="4"/>
      <c r="C24" s="4"/>
      <c r="D24" s="2" t="s">
        <v>364</v>
      </c>
      <c r="E24" s="2" t="s">
        <v>386</v>
      </c>
      <c r="F24" s="2" t="s">
        <v>320</v>
      </c>
      <c r="G24" s="2" t="s">
        <v>342</v>
      </c>
      <c r="H24" s="2" t="s">
        <v>276</v>
      </c>
      <c r="I24" s="2" t="s">
        <v>298</v>
      </c>
      <c r="J24" s="2" t="s">
        <v>231</v>
      </c>
      <c r="K24" s="2" t="s">
        <v>254</v>
      </c>
      <c r="L24" s="3" t="s">
        <v>187</v>
      </c>
      <c r="M24" s="3" t="s">
        <v>210</v>
      </c>
      <c r="N24" s="4" t="s">
        <v>430</v>
      </c>
      <c r="O24" s="4" t="s">
        <v>408</v>
      </c>
      <c r="P24" s="14" t="s">
        <v>856</v>
      </c>
      <c r="Q24" s="14" t="s">
        <v>879</v>
      </c>
      <c r="R24" s="4" t="s">
        <v>706</v>
      </c>
      <c r="S24" s="4" t="s">
        <v>729</v>
      </c>
      <c r="T24" s="7" t="s">
        <v>453</v>
      </c>
      <c r="U24" s="7" t="s">
        <v>474</v>
      </c>
      <c r="V24" s="7" t="s">
        <v>902</v>
      </c>
      <c r="W24" s="7" t="s">
        <v>925</v>
      </c>
      <c r="X24" s="4" t="s">
        <v>752</v>
      </c>
      <c r="Y24" s="4" t="s">
        <v>775</v>
      </c>
      <c r="Z24" s="4" t="s">
        <v>519</v>
      </c>
      <c r="AA24" s="4" t="s">
        <v>542</v>
      </c>
      <c r="AB24" s="4" t="s">
        <v>565</v>
      </c>
      <c r="AC24" s="4" t="s">
        <v>587</v>
      </c>
      <c r="AD24" s="4" t="s">
        <v>496</v>
      </c>
      <c r="AE24" s="4" t="s">
        <v>496</v>
      </c>
      <c r="AF24" s="7" t="s">
        <v>945</v>
      </c>
      <c r="AG24" s="7" t="s">
        <v>967</v>
      </c>
      <c r="AH24" s="6" t="s">
        <v>811</v>
      </c>
      <c r="AI24" s="6" t="s">
        <v>834</v>
      </c>
      <c r="AJ24" s="4" t="s">
        <v>610</v>
      </c>
      <c r="AK24" s="4" t="s">
        <v>633</v>
      </c>
      <c r="AL24" s="4" t="s">
        <v>133</v>
      </c>
      <c r="AM24" s="4" t="s">
        <v>134</v>
      </c>
      <c r="AN24" s="4" t="s">
        <v>660</v>
      </c>
      <c r="AO24" s="4" t="s">
        <v>683</v>
      </c>
    </row>
    <row r="25" spans="1:41">
      <c r="A25" s="17">
        <v>21</v>
      </c>
      <c r="B25" s="4"/>
      <c r="C25" s="4"/>
      <c r="D25" s="2" t="s">
        <v>365</v>
      </c>
      <c r="E25" s="2" t="s">
        <v>234</v>
      </c>
      <c r="F25" s="2" t="s">
        <v>321</v>
      </c>
      <c r="G25" s="2" t="s">
        <v>343</v>
      </c>
      <c r="H25" s="2" t="s">
        <v>277</v>
      </c>
      <c r="I25" s="2" t="s">
        <v>299</v>
      </c>
      <c r="J25" s="2" t="s">
        <v>232</v>
      </c>
      <c r="K25" s="2" t="s">
        <v>255</v>
      </c>
      <c r="L25" s="3" t="s">
        <v>188</v>
      </c>
      <c r="M25" s="3" t="s">
        <v>211</v>
      </c>
      <c r="N25" s="4" t="s">
        <v>431</v>
      </c>
      <c r="O25" s="4" t="s">
        <v>409</v>
      </c>
      <c r="P25" s="14" t="s">
        <v>857</v>
      </c>
      <c r="Q25" s="14" t="s">
        <v>880</v>
      </c>
      <c r="R25" s="4" t="s">
        <v>707</v>
      </c>
      <c r="S25" s="4" t="s">
        <v>730</v>
      </c>
      <c r="T25" s="7" t="s">
        <v>447</v>
      </c>
      <c r="U25" s="7" t="s">
        <v>475</v>
      </c>
      <c r="V25" s="7" t="s">
        <v>903</v>
      </c>
      <c r="W25" s="7" t="s">
        <v>926</v>
      </c>
      <c r="X25" s="4" t="s">
        <v>753</v>
      </c>
      <c r="Y25" s="4" t="s">
        <v>776</v>
      </c>
      <c r="Z25" s="4" t="s">
        <v>520</v>
      </c>
      <c r="AA25" s="4" t="s">
        <v>543</v>
      </c>
      <c r="AB25" s="4" t="s">
        <v>566</v>
      </c>
      <c r="AC25" s="4" t="s">
        <v>588</v>
      </c>
      <c r="AD25" s="4" t="s">
        <v>497</v>
      </c>
      <c r="AE25" s="4" t="s">
        <v>497</v>
      </c>
      <c r="AF25" s="7" t="s">
        <v>946</v>
      </c>
      <c r="AG25" s="7" t="s">
        <v>968</v>
      </c>
      <c r="AH25" s="6" t="s">
        <v>812</v>
      </c>
      <c r="AI25" s="6" t="s">
        <v>835</v>
      </c>
      <c r="AJ25" s="4" t="s">
        <v>611</v>
      </c>
      <c r="AK25" s="4" t="s">
        <v>634</v>
      </c>
      <c r="AL25" s="4" t="s">
        <v>135</v>
      </c>
      <c r="AM25" s="4" t="s">
        <v>136</v>
      </c>
      <c r="AN25" s="4" t="s">
        <v>661</v>
      </c>
      <c r="AO25" s="4" t="s">
        <v>684</v>
      </c>
    </row>
  </sheetData>
  <mergeCells count="21">
    <mergeCell ref="A1:A3"/>
    <mergeCell ref="J1:K1"/>
    <mergeCell ref="H1:I1"/>
    <mergeCell ref="F1:G1"/>
    <mergeCell ref="AJ1:AK1"/>
    <mergeCell ref="AF1:AG1"/>
    <mergeCell ref="AN1:AO1"/>
    <mergeCell ref="AL1:AM1"/>
    <mergeCell ref="R1:S1"/>
    <mergeCell ref="T1:U1"/>
    <mergeCell ref="AD1:AE1"/>
    <mergeCell ref="Z1:AA1"/>
    <mergeCell ref="X1:Y1"/>
    <mergeCell ref="V1:W1"/>
    <mergeCell ref="P1:Q1"/>
    <mergeCell ref="AH1:AI1"/>
    <mergeCell ref="B1:C1"/>
    <mergeCell ref="AB1:AC1"/>
    <mergeCell ref="D1:E1"/>
    <mergeCell ref="L1:M1"/>
    <mergeCell ref="N1:O1"/>
  </mergeCells>
  <phoneticPr fontId="1" type="noConversion"/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12.1640625" customWidth="1"/>
    <col min="2" max="2" width="17.5" customWidth="1"/>
    <col min="6" max="7" width="8" bestFit="1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150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2">
        <v>200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250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2">
        <v>300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350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2">
        <v>400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450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2">
        <v>500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550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2">
        <v>600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650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2">
        <v>700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750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2">
        <v>800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850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2">
        <v>900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950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2">
        <v>1000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1050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2">
        <v>1100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13">
        <v>1150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7" sqref="L17"/>
    </sheetView>
  </sheetViews>
  <sheetFormatPr baseColWidth="10" defaultColWidth="8.83203125" defaultRowHeight="14" x14ac:dyDescent="0"/>
  <cols>
    <col min="1" max="1" width="9.83203125" customWidth="1"/>
    <col min="2" max="2" width="17.33203125" customWidth="1"/>
    <col min="6" max="6" width="13.6640625" customWidth="1"/>
    <col min="7" max="7" width="17.5" customWidth="1"/>
    <col min="8" max="8" width="10.83203125" bestFit="1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11">
        <v>2</v>
      </c>
      <c r="B5" s="11">
        <v>4</v>
      </c>
      <c r="C5" s="3">
        <v>800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2">
        <v>3</v>
      </c>
      <c r="B6" s="2">
        <v>5</v>
      </c>
      <c r="C6" s="2">
        <v>1800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11">
        <v>4</v>
      </c>
      <c r="B7" s="11">
        <v>6</v>
      </c>
      <c r="C7" s="3">
        <v>3200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11">
        <v>8</v>
      </c>
      <c r="B11" s="11">
        <v>10</v>
      </c>
      <c r="C11" s="3">
        <v>12800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2">
        <v>9</v>
      </c>
      <c r="B12" s="2">
        <v>11</v>
      </c>
      <c r="C12" s="2">
        <v>16200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11">
        <v>10</v>
      </c>
      <c r="B13" s="11">
        <v>12</v>
      </c>
      <c r="C13" s="3">
        <v>20000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11">
        <v>14</v>
      </c>
      <c r="B17" s="11">
        <v>16</v>
      </c>
      <c r="C17" s="3">
        <v>39200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2">
        <v>15</v>
      </c>
      <c r="B18" s="2">
        <v>17</v>
      </c>
      <c r="C18" s="2">
        <v>45000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11">
        <v>16</v>
      </c>
      <c r="B19" s="11">
        <v>18</v>
      </c>
      <c r="C19" s="3">
        <v>51200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11">
        <v>20</v>
      </c>
      <c r="B23" s="11">
        <v>22</v>
      </c>
      <c r="C23" s="2">
        <v>80000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2">
        <v>21</v>
      </c>
      <c r="B24" s="2">
        <v>23</v>
      </c>
      <c r="C24" s="2">
        <v>88200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6" sqref="E6"/>
    </sheetView>
  </sheetViews>
  <sheetFormatPr baseColWidth="10" defaultColWidth="8.83203125" defaultRowHeight="14" x14ac:dyDescent="0"/>
  <cols>
    <col min="1" max="1" width="14.1640625" customWidth="1"/>
    <col min="2" max="2" width="19.1640625" customWidth="1"/>
    <col min="6" max="7" width="15.83203125" customWidth="1"/>
  </cols>
  <sheetData>
    <row r="1" spans="1:9">
      <c r="A1" s="20" t="s">
        <v>0</v>
      </c>
      <c r="B1" s="20" t="s">
        <v>1</v>
      </c>
      <c r="C1" s="20" t="s">
        <v>11</v>
      </c>
      <c r="D1" s="20"/>
      <c r="E1" s="20"/>
      <c r="F1" s="20"/>
      <c r="G1" s="5"/>
      <c r="H1" s="5"/>
      <c r="I1" s="20" t="s">
        <v>52</v>
      </c>
    </row>
    <row r="2" spans="1:9">
      <c r="A2" s="20"/>
      <c r="B2" s="20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20"/>
    </row>
    <row r="3" spans="1:9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>
      <c r="A4" s="2">
        <v>1</v>
      </c>
      <c r="B4" s="2">
        <v>3</v>
      </c>
      <c r="C4" s="2">
        <v>200</v>
      </c>
      <c r="D4" s="2">
        <v>200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>
      <c r="A5" s="2">
        <v>2</v>
      </c>
      <c r="B5" s="11">
        <v>4</v>
      </c>
      <c r="C5" s="3">
        <v>800</v>
      </c>
      <c r="D5" s="3">
        <v>800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>
      <c r="A6" s="11">
        <v>3</v>
      </c>
      <c r="B6" s="2">
        <v>5</v>
      </c>
      <c r="C6" s="2">
        <v>1800</v>
      </c>
      <c r="D6" s="2">
        <v>1800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>
      <c r="A7" s="2">
        <v>4</v>
      </c>
      <c r="B7" s="11">
        <v>6</v>
      </c>
      <c r="C7" s="3">
        <v>3200</v>
      </c>
      <c r="D7" s="3">
        <v>3200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>
      <c r="A8" s="2">
        <v>5</v>
      </c>
      <c r="B8" s="2">
        <v>7</v>
      </c>
      <c r="C8" s="2">
        <v>5000</v>
      </c>
      <c r="D8" s="2">
        <v>5000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>
      <c r="A9" s="11">
        <v>6</v>
      </c>
      <c r="B9" s="11">
        <v>8</v>
      </c>
      <c r="C9" s="3">
        <v>7200</v>
      </c>
      <c r="D9" s="3">
        <v>7200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>
      <c r="A10" s="2">
        <v>7</v>
      </c>
      <c r="B10" s="2">
        <v>9</v>
      </c>
      <c r="C10" s="2">
        <v>9800</v>
      </c>
      <c r="D10" s="2">
        <v>9800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>
      <c r="A11" s="2">
        <v>8</v>
      </c>
      <c r="B11" s="11">
        <v>10</v>
      </c>
      <c r="C11" s="3">
        <v>12800</v>
      </c>
      <c r="D11" s="3">
        <v>12800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>
      <c r="A12" s="11">
        <v>9</v>
      </c>
      <c r="B12" s="2">
        <v>11</v>
      </c>
      <c r="C12" s="2">
        <v>16200</v>
      </c>
      <c r="D12" s="2">
        <v>16200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>
      <c r="A13" s="2">
        <v>10</v>
      </c>
      <c r="B13" s="11">
        <v>12</v>
      </c>
      <c r="C13" s="3">
        <v>20000</v>
      </c>
      <c r="D13" s="3">
        <v>20000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>
      <c r="A14" s="2">
        <v>11</v>
      </c>
      <c r="B14" s="2">
        <v>13</v>
      </c>
      <c r="C14" s="2">
        <v>24200</v>
      </c>
      <c r="D14" s="2">
        <v>24200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>
      <c r="A15" s="11">
        <v>12</v>
      </c>
      <c r="B15" s="11">
        <v>14</v>
      </c>
      <c r="C15" s="3">
        <v>28800</v>
      </c>
      <c r="D15" s="3">
        <v>28800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>
      <c r="A16" s="2">
        <v>13</v>
      </c>
      <c r="B16" s="2">
        <v>15</v>
      </c>
      <c r="C16" s="2">
        <v>33800</v>
      </c>
      <c r="D16" s="2">
        <v>33800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>
      <c r="A17" s="2">
        <v>14</v>
      </c>
      <c r="B17" s="11">
        <v>16</v>
      </c>
      <c r="C17" s="3">
        <v>39200</v>
      </c>
      <c r="D17" s="3">
        <v>39200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>
      <c r="A18" s="11">
        <v>15</v>
      </c>
      <c r="B18" s="2">
        <v>17</v>
      </c>
      <c r="C18" s="2">
        <v>45000</v>
      </c>
      <c r="D18" s="2">
        <v>45000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>
      <c r="A19" s="2">
        <v>16</v>
      </c>
      <c r="B19" s="11">
        <v>18</v>
      </c>
      <c r="C19" s="3">
        <v>51200</v>
      </c>
      <c r="D19" s="3">
        <v>51200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>
      <c r="A20" s="2">
        <v>17</v>
      </c>
      <c r="B20" s="2">
        <v>19</v>
      </c>
      <c r="C20" s="2">
        <v>57800</v>
      </c>
      <c r="D20" s="2">
        <v>57800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>
      <c r="A21" s="11">
        <v>18</v>
      </c>
      <c r="B21" s="11">
        <v>20</v>
      </c>
      <c r="C21" s="2">
        <v>64800</v>
      </c>
      <c r="D21" s="2">
        <v>64800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>
      <c r="A22" s="2">
        <v>19</v>
      </c>
      <c r="B22" s="2">
        <v>21</v>
      </c>
      <c r="C22" s="3">
        <v>72200</v>
      </c>
      <c r="D22" s="3">
        <v>72200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>
      <c r="A23" s="2">
        <v>20</v>
      </c>
      <c r="B23" s="11">
        <v>22</v>
      </c>
      <c r="C23" s="2">
        <v>80000</v>
      </c>
      <c r="D23" s="2">
        <v>80000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>
      <c r="A24" s="11">
        <v>21</v>
      </c>
      <c r="B24" s="2">
        <v>23</v>
      </c>
      <c r="C24" s="2">
        <v>88200</v>
      </c>
      <c r="D24" s="3">
        <v>88200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7" sqref="F7"/>
    </sheetView>
  </sheetViews>
  <sheetFormatPr baseColWidth="10" defaultColWidth="8.83203125" defaultRowHeight="14" x14ac:dyDescent="0"/>
  <cols>
    <col min="1" max="1" width="8.83203125" style="3"/>
    <col min="2" max="2" width="18.1640625" style="3" customWidth="1"/>
    <col min="3" max="3" width="18" style="3" customWidth="1"/>
    <col min="4" max="8" width="8.83203125" style="3"/>
    <col min="9" max="9" width="13.5" style="3" customWidth="1"/>
    <col min="10" max="10" width="12.6640625" style="3" customWidth="1"/>
    <col min="11" max="16384" width="8.83203125" style="3"/>
  </cols>
  <sheetData>
    <row r="1" spans="1:15">
      <c r="A1" s="20" t="s">
        <v>7</v>
      </c>
      <c r="B1" s="20" t="s">
        <v>8</v>
      </c>
      <c r="C1" s="20" t="s">
        <v>9</v>
      </c>
      <c r="D1" s="20" t="s">
        <v>10</v>
      </c>
      <c r="E1" s="20"/>
      <c r="F1" s="20"/>
      <c r="G1" s="20"/>
      <c r="H1" s="1"/>
      <c r="I1" s="1"/>
      <c r="J1" s="20" t="s">
        <v>52</v>
      </c>
      <c r="K1" s="1"/>
      <c r="L1" s="1"/>
      <c r="M1" s="1"/>
      <c r="N1" s="1"/>
      <c r="O1" s="1"/>
    </row>
    <row r="2" spans="1:15">
      <c r="A2" s="20"/>
      <c r="B2" s="20"/>
      <c r="C2" s="20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20"/>
      <c r="K2" s="1"/>
      <c r="L2" s="1"/>
      <c r="M2" s="1"/>
      <c r="N2" s="1"/>
      <c r="O2" s="1"/>
    </row>
    <row r="3" spans="1: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D4*2</f>
        <v>200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D5*2</f>
        <v>800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1800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3200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5000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7200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9800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12800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16200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20000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24200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28800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33800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39200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45000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51200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57800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64800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72200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80000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>
      <c r="A24" s="3">
        <v>21</v>
      </c>
      <c r="B24" s="3">
        <v>203000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88200</v>
      </c>
      <c r="G24" s="2">
        <v>432000</v>
      </c>
      <c r="H24" s="3">
        <v>32000</v>
      </c>
      <c r="I24" s="3">
        <v>44100</v>
      </c>
      <c r="J24" s="3">
        <v>15</v>
      </c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2" sqref="G22"/>
    </sheetView>
  </sheetViews>
  <sheetFormatPr baseColWidth="10" defaultColWidth="8.83203125" defaultRowHeight="14" x14ac:dyDescent="0"/>
  <cols>
    <col min="1" max="1" width="10.33203125" customWidth="1"/>
    <col min="2" max="2" width="17.6640625" customWidth="1"/>
    <col min="3" max="3" width="13.6640625" customWidth="1"/>
    <col min="4" max="4" width="21.83203125" customWidth="1"/>
    <col min="8" max="8" width="12.5" customWidth="1"/>
    <col min="9" max="9" width="13.1640625" customWidth="1"/>
    <col min="10" max="10" width="13.33203125" customWidth="1"/>
  </cols>
  <sheetData>
    <row r="1" spans="1:11">
      <c r="A1" s="20" t="s">
        <v>7</v>
      </c>
      <c r="B1" s="20" t="s">
        <v>12</v>
      </c>
      <c r="C1" s="20" t="s">
        <v>13</v>
      </c>
      <c r="D1" s="20" t="s">
        <v>16</v>
      </c>
      <c r="E1" s="20" t="s">
        <v>11</v>
      </c>
      <c r="F1" s="20"/>
      <c r="G1" s="20"/>
      <c r="H1" s="20"/>
      <c r="I1" s="5"/>
      <c r="J1" s="5"/>
      <c r="K1" s="20" t="s">
        <v>52</v>
      </c>
    </row>
    <row r="2" spans="1:11">
      <c r="A2" s="20"/>
      <c r="B2" s="20"/>
      <c r="C2" s="20"/>
      <c r="D2" s="20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20"/>
    </row>
    <row r="3" spans="1:11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1" sqref="F11"/>
    </sheetView>
  </sheetViews>
  <sheetFormatPr baseColWidth="10" defaultColWidth="8.83203125" defaultRowHeight="14" x14ac:dyDescent="0"/>
  <cols>
    <col min="2" max="2" width="15.1640625" customWidth="1"/>
    <col min="3" max="3" width="21.5" customWidth="1"/>
    <col min="7" max="7" width="10.83203125" customWidth="1"/>
    <col min="8" max="8" width="15.1640625" customWidth="1"/>
    <col min="9" max="9" width="10.83203125" bestFit="1" customWidth="1"/>
  </cols>
  <sheetData>
    <row r="1" spans="1:10">
      <c r="A1" s="20" t="s">
        <v>7</v>
      </c>
      <c r="B1" s="20" t="s">
        <v>15</v>
      </c>
      <c r="C1" s="20" t="s">
        <v>14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14">
        <v>6</v>
      </c>
      <c r="C4" s="14">
        <v>1</v>
      </c>
      <c r="D4" s="2">
        <f>F4*3</f>
        <v>300</v>
      </c>
      <c r="E4" s="2">
        <f>F4*3</f>
        <v>300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14">
        <v>7</v>
      </c>
      <c r="C5" s="14">
        <v>1</v>
      </c>
      <c r="D5" s="2">
        <f t="shared" ref="D5:D24" si="0">F5*3</f>
        <v>1200</v>
      </c>
      <c r="E5" s="2">
        <f t="shared" ref="E5:E24" si="1">F5*3</f>
        <v>1200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14">
        <v>8</v>
      </c>
      <c r="C6" s="14">
        <v>1</v>
      </c>
      <c r="D6" s="2">
        <f t="shared" si="0"/>
        <v>2700</v>
      </c>
      <c r="E6" s="2">
        <f t="shared" si="1"/>
        <v>2700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14">
        <v>9</v>
      </c>
      <c r="C7" s="14">
        <v>1</v>
      </c>
      <c r="D7" s="2">
        <f t="shared" si="0"/>
        <v>4800</v>
      </c>
      <c r="E7" s="2">
        <f t="shared" si="1"/>
        <v>4800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14">
        <v>10</v>
      </c>
      <c r="C8" s="14">
        <v>2</v>
      </c>
      <c r="D8" s="2">
        <f t="shared" si="0"/>
        <v>7500</v>
      </c>
      <c r="E8" s="2">
        <f t="shared" si="1"/>
        <v>7500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14">
        <v>11</v>
      </c>
      <c r="C9" s="14">
        <v>2</v>
      </c>
      <c r="D9" s="2">
        <f t="shared" si="0"/>
        <v>10800</v>
      </c>
      <c r="E9" s="2">
        <f t="shared" si="1"/>
        <v>10800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14">
        <v>12</v>
      </c>
      <c r="C10" s="14">
        <v>2</v>
      </c>
      <c r="D10" s="2">
        <f t="shared" si="0"/>
        <v>14700</v>
      </c>
      <c r="E10" s="2">
        <f t="shared" si="1"/>
        <v>14700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14">
        <v>13</v>
      </c>
      <c r="C11" s="14">
        <v>2</v>
      </c>
      <c r="D11" s="2">
        <f t="shared" si="0"/>
        <v>19200</v>
      </c>
      <c r="E11" s="2">
        <f t="shared" si="1"/>
        <v>19200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14">
        <v>14</v>
      </c>
      <c r="C12" s="14">
        <v>2</v>
      </c>
      <c r="D12" s="2">
        <f t="shared" si="0"/>
        <v>24300</v>
      </c>
      <c r="E12" s="2">
        <f t="shared" si="1"/>
        <v>24300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14">
        <v>15</v>
      </c>
      <c r="C13" s="14">
        <v>3</v>
      </c>
      <c r="D13" s="2">
        <f t="shared" si="0"/>
        <v>30000</v>
      </c>
      <c r="E13" s="2">
        <f t="shared" si="1"/>
        <v>30000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14">
        <v>16</v>
      </c>
      <c r="C14" s="14">
        <v>3</v>
      </c>
      <c r="D14" s="2">
        <f t="shared" si="0"/>
        <v>36300</v>
      </c>
      <c r="E14" s="2">
        <f t="shared" si="1"/>
        <v>36300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14">
        <v>17</v>
      </c>
      <c r="C15" s="14">
        <v>3</v>
      </c>
      <c r="D15" s="2">
        <f t="shared" si="0"/>
        <v>43200</v>
      </c>
      <c r="E15" s="2">
        <f t="shared" si="1"/>
        <v>43200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14">
        <v>18</v>
      </c>
      <c r="C16" s="14">
        <v>3</v>
      </c>
      <c r="D16" s="2">
        <f t="shared" si="0"/>
        <v>50700</v>
      </c>
      <c r="E16" s="2">
        <f t="shared" si="1"/>
        <v>50700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14">
        <v>19</v>
      </c>
      <c r="C17" s="14">
        <v>3</v>
      </c>
      <c r="D17" s="2">
        <f t="shared" si="0"/>
        <v>58800</v>
      </c>
      <c r="E17" s="2">
        <f t="shared" si="1"/>
        <v>58800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14">
        <v>20</v>
      </c>
      <c r="C18" s="14">
        <v>4</v>
      </c>
      <c r="D18" s="2">
        <f t="shared" si="0"/>
        <v>67500</v>
      </c>
      <c r="E18" s="2">
        <f t="shared" si="1"/>
        <v>67500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14">
        <v>21</v>
      </c>
      <c r="C19" s="14">
        <v>4</v>
      </c>
      <c r="D19" s="2">
        <f t="shared" si="0"/>
        <v>76800</v>
      </c>
      <c r="E19" s="2">
        <f t="shared" si="1"/>
        <v>76800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14">
        <v>22</v>
      </c>
      <c r="C20" s="14">
        <v>4</v>
      </c>
      <c r="D20" s="2">
        <f t="shared" si="0"/>
        <v>86700</v>
      </c>
      <c r="E20" s="2">
        <f t="shared" si="1"/>
        <v>86700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14">
        <v>23</v>
      </c>
      <c r="C21" s="14">
        <v>4</v>
      </c>
      <c r="D21" s="2">
        <f t="shared" si="0"/>
        <v>97200</v>
      </c>
      <c r="E21" s="2">
        <f t="shared" si="1"/>
        <v>97200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14">
        <v>24</v>
      </c>
      <c r="C22" s="14">
        <v>4</v>
      </c>
      <c r="D22" s="2">
        <f t="shared" si="0"/>
        <v>108300</v>
      </c>
      <c r="E22" s="2">
        <f t="shared" si="1"/>
        <v>108300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14">
        <v>25</v>
      </c>
      <c r="C23" s="14">
        <v>5</v>
      </c>
      <c r="D23" s="2">
        <f t="shared" si="0"/>
        <v>120000</v>
      </c>
      <c r="E23" s="2">
        <f t="shared" si="1"/>
        <v>120000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14">
        <v>26</v>
      </c>
      <c r="C24" s="3">
        <v>5</v>
      </c>
      <c r="D24" s="2">
        <f t="shared" si="0"/>
        <v>132300</v>
      </c>
      <c r="E24" s="2">
        <f t="shared" si="1"/>
        <v>132300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4.6640625" customWidth="1"/>
    <col min="2" max="2" width="27.1640625" customWidth="1"/>
    <col min="3" max="3" width="15.6640625" customWidth="1"/>
    <col min="7" max="7" width="16.6640625" customWidth="1"/>
    <col min="8" max="8" width="14.5" customWidth="1"/>
    <col min="9" max="9" width="10.83203125" bestFit="1" customWidth="1"/>
  </cols>
  <sheetData>
    <row r="1" spans="1:10">
      <c r="A1" s="20" t="s">
        <v>7</v>
      </c>
      <c r="B1" s="20" t="s">
        <v>18</v>
      </c>
      <c r="C1" s="20" t="s">
        <v>17</v>
      </c>
      <c r="D1" s="20" t="s">
        <v>11</v>
      </c>
      <c r="E1" s="20"/>
      <c r="F1" s="20"/>
      <c r="G1" s="20"/>
      <c r="H1" s="5"/>
      <c r="I1" s="5"/>
      <c r="J1" s="20" t="s">
        <v>52</v>
      </c>
    </row>
    <row r="2" spans="1:10">
      <c r="A2" s="20"/>
      <c r="B2" s="20"/>
      <c r="C2" s="20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20"/>
    </row>
    <row r="3" spans="1:10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3">
        <v>1</v>
      </c>
      <c r="B4" s="4">
        <v>0.01</v>
      </c>
      <c r="C4" s="4">
        <v>0.28999999999999998</v>
      </c>
      <c r="D4" s="2">
        <f>F4*3</f>
        <v>450</v>
      </c>
      <c r="E4" s="2">
        <v>200</v>
      </c>
      <c r="F4" s="2">
        <v>150</v>
      </c>
      <c r="G4" s="2">
        <v>60</v>
      </c>
      <c r="H4" s="2">
        <v>50</v>
      </c>
      <c r="I4" s="2">
        <v>100</v>
      </c>
      <c r="J4" s="3">
        <v>1</v>
      </c>
    </row>
    <row r="5" spans="1:10">
      <c r="A5" s="11">
        <v>2</v>
      </c>
      <c r="B5" s="4">
        <v>0.02</v>
      </c>
      <c r="C5" s="4">
        <v>0.28000000000000003</v>
      </c>
      <c r="D5" s="2">
        <f t="shared" ref="D5:D24" si="0">F5*3</f>
        <v>1800</v>
      </c>
      <c r="E5" s="2">
        <v>800</v>
      </c>
      <c r="F5" s="2"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>
      <c r="A6" s="3">
        <v>3</v>
      </c>
      <c r="B6" s="4">
        <v>0.03</v>
      </c>
      <c r="C6" s="4">
        <v>0.27</v>
      </c>
      <c r="D6" s="2">
        <f t="shared" si="0"/>
        <v>4050</v>
      </c>
      <c r="E6" s="2">
        <v>1800</v>
      </c>
      <c r="F6" s="2"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>
      <c r="A7" s="11">
        <v>4</v>
      </c>
      <c r="B7" s="4">
        <v>0.04</v>
      </c>
      <c r="C7" s="4">
        <v>0.26</v>
      </c>
      <c r="D7" s="2">
        <f t="shared" si="0"/>
        <v>7200</v>
      </c>
      <c r="E7" s="2">
        <v>3200</v>
      </c>
      <c r="F7" s="2"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>
      <c r="A8" s="3">
        <v>5</v>
      </c>
      <c r="B8" s="4">
        <v>0.05</v>
      </c>
      <c r="C8" s="4">
        <v>0.25</v>
      </c>
      <c r="D8" s="2">
        <f t="shared" si="0"/>
        <v>11250</v>
      </c>
      <c r="E8" s="2">
        <v>5000</v>
      </c>
      <c r="F8" s="2"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>
      <c r="A9" s="11">
        <v>6</v>
      </c>
      <c r="B9" s="4">
        <v>0.06</v>
      </c>
      <c r="C9" s="4">
        <v>0.24</v>
      </c>
      <c r="D9" s="2">
        <f t="shared" si="0"/>
        <v>16200</v>
      </c>
      <c r="E9" s="2">
        <v>7200</v>
      </c>
      <c r="F9" s="2"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>
      <c r="A10" s="3">
        <v>7</v>
      </c>
      <c r="B10" s="4">
        <v>7.0000000000000007E-2</v>
      </c>
      <c r="C10" s="4">
        <v>0.23</v>
      </c>
      <c r="D10" s="2">
        <f t="shared" si="0"/>
        <v>22050</v>
      </c>
      <c r="E10" s="2">
        <v>9800</v>
      </c>
      <c r="F10" s="2"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>
      <c r="A11" s="11">
        <v>8</v>
      </c>
      <c r="B11" s="4">
        <v>0.08</v>
      </c>
      <c r="C11" s="4">
        <v>0.22</v>
      </c>
      <c r="D11" s="2">
        <f t="shared" si="0"/>
        <v>28800</v>
      </c>
      <c r="E11" s="2">
        <v>12800</v>
      </c>
      <c r="F11" s="2"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>
      <c r="A12" s="3">
        <v>9</v>
      </c>
      <c r="B12" s="4">
        <v>0.09</v>
      </c>
      <c r="C12" s="4">
        <v>0.21</v>
      </c>
      <c r="D12" s="2">
        <f t="shared" si="0"/>
        <v>36450</v>
      </c>
      <c r="E12" s="2">
        <v>16200</v>
      </c>
      <c r="F12" s="2"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>
      <c r="A13" s="11">
        <v>10</v>
      </c>
      <c r="B13" s="4">
        <v>0.1</v>
      </c>
      <c r="C13" s="4">
        <v>0.2</v>
      </c>
      <c r="D13" s="2">
        <f t="shared" si="0"/>
        <v>45000</v>
      </c>
      <c r="E13" s="2">
        <v>20000</v>
      </c>
      <c r="F13" s="2"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>
      <c r="A14" s="3">
        <v>11</v>
      </c>
      <c r="B14" s="4">
        <v>0.11</v>
      </c>
      <c r="C14" s="4">
        <v>0.19</v>
      </c>
      <c r="D14" s="2">
        <f t="shared" si="0"/>
        <v>54450</v>
      </c>
      <c r="E14" s="2">
        <v>24200</v>
      </c>
      <c r="F14" s="2"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>
      <c r="A15" s="11">
        <v>12</v>
      </c>
      <c r="B15" s="4">
        <v>0.12</v>
      </c>
      <c r="C15" s="4">
        <v>0.18</v>
      </c>
      <c r="D15" s="2">
        <f t="shared" si="0"/>
        <v>64800</v>
      </c>
      <c r="E15" s="2">
        <v>28800</v>
      </c>
      <c r="F15" s="2"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>
      <c r="A16" s="3">
        <v>13</v>
      </c>
      <c r="B16" s="4">
        <v>0.13</v>
      </c>
      <c r="C16" s="4">
        <v>0.17</v>
      </c>
      <c r="D16" s="2">
        <f t="shared" si="0"/>
        <v>76050</v>
      </c>
      <c r="E16" s="2">
        <v>33800</v>
      </c>
      <c r="F16" s="2"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>
      <c r="A17" s="11">
        <v>14</v>
      </c>
      <c r="B17" s="4">
        <v>0.14000000000000001</v>
      </c>
      <c r="C17" s="4">
        <v>0.16</v>
      </c>
      <c r="D17" s="2">
        <f t="shared" si="0"/>
        <v>88200</v>
      </c>
      <c r="E17" s="2">
        <v>39200</v>
      </c>
      <c r="F17" s="2"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>
      <c r="A18" s="3">
        <v>15</v>
      </c>
      <c r="B18" s="4">
        <v>0.15</v>
      </c>
      <c r="C18" s="4">
        <v>0.15</v>
      </c>
      <c r="D18" s="2">
        <f t="shared" si="0"/>
        <v>101250</v>
      </c>
      <c r="E18" s="2">
        <v>45000</v>
      </c>
      <c r="F18" s="2"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>
      <c r="A19" s="11">
        <v>16</v>
      </c>
      <c r="B19" s="4">
        <v>0.16</v>
      </c>
      <c r="C19" s="4">
        <v>0.14000000000000001</v>
      </c>
      <c r="D19" s="2">
        <f t="shared" si="0"/>
        <v>115200</v>
      </c>
      <c r="E19" s="2">
        <v>51200</v>
      </c>
      <c r="F19" s="2"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>
      <c r="A20" s="3">
        <v>17</v>
      </c>
      <c r="B20" s="4">
        <v>0.17</v>
      </c>
      <c r="C20" s="4">
        <v>0.13</v>
      </c>
      <c r="D20" s="2">
        <f t="shared" si="0"/>
        <v>130050</v>
      </c>
      <c r="E20" s="2">
        <v>57800</v>
      </c>
      <c r="F20" s="2"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>
      <c r="A21" s="11">
        <v>18</v>
      </c>
      <c r="B21" s="4">
        <v>0.18</v>
      </c>
      <c r="C21" s="4">
        <v>0.12</v>
      </c>
      <c r="D21" s="2">
        <f t="shared" si="0"/>
        <v>145800</v>
      </c>
      <c r="E21" s="2">
        <v>64800</v>
      </c>
      <c r="F21" s="2"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>
      <c r="A22" s="3">
        <v>19</v>
      </c>
      <c r="B22" s="4">
        <v>0.19</v>
      </c>
      <c r="C22" s="4">
        <v>0.11</v>
      </c>
      <c r="D22" s="2">
        <f t="shared" si="0"/>
        <v>162450</v>
      </c>
      <c r="E22" s="2">
        <v>72200</v>
      </c>
      <c r="F22" s="2"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>
      <c r="A23" s="11">
        <v>20</v>
      </c>
      <c r="B23" s="4">
        <v>0.2</v>
      </c>
      <c r="C23" s="4">
        <v>0.1</v>
      </c>
      <c r="D23" s="2">
        <f t="shared" si="0"/>
        <v>180000</v>
      </c>
      <c r="E23" s="2">
        <v>80000</v>
      </c>
      <c r="F23" s="2"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>
      <c r="A24" s="3">
        <v>21</v>
      </c>
      <c r="B24" s="4">
        <v>0.21</v>
      </c>
      <c r="C24" s="4">
        <v>0.09</v>
      </c>
      <c r="D24" s="2">
        <f t="shared" si="0"/>
        <v>198450</v>
      </c>
      <c r="E24" s="2">
        <v>88200</v>
      </c>
      <c r="F24" s="2"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  <vt:lpstr>描述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2012-04-27T08:54:26Z</dcterms:created>
  <dcterms:modified xsi:type="dcterms:W3CDTF">2013-04-04T17:15:34Z</dcterms:modified>
</cp:coreProperties>
</file>