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5800" yWindow="120" windowWidth="29020" windowHeight="17660" activeTab="3"/>
  </bookViews>
  <sheets>
    <sheet name="dinosaurs_avai" sheetId="6" r:id="rId1"/>
    <sheet name="experience" sheetId="4" r:id="rId2"/>
    <sheet name="skill_avai" sheetId="7" r:id="rId3"/>
    <sheet name="dinosaurs_old" sheetId="3" r:id="rId4"/>
    <sheet name="calc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4" l="1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12" i="4"/>
  <c r="G4" i="4"/>
  <c r="G5" i="4"/>
  <c r="G6" i="4"/>
  <c r="G7" i="4"/>
  <c r="G8" i="4"/>
  <c r="G9" i="4"/>
  <c r="G10" i="4"/>
  <c r="G11" i="4"/>
  <c r="G3" i="4"/>
  <c r="B82" i="4"/>
  <c r="J28" i="8"/>
  <c r="J29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2" i="8"/>
  <c r="J13" i="8"/>
  <c r="E1" i="8"/>
  <c r="F1" i="8"/>
  <c r="E2" i="8"/>
  <c r="F2" i="8"/>
  <c r="E3" i="8"/>
  <c r="F3" i="8"/>
  <c r="E4" i="8"/>
  <c r="F4" i="8"/>
  <c r="E5" i="8"/>
  <c r="F5" i="8"/>
  <c r="E6" i="8"/>
  <c r="F6" i="8"/>
  <c r="E7" i="8"/>
  <c r="F7" i="8"/>
  <c r="E8" i="8"/>
  <c r="F8" i="8"/>
  <c r="E9" i="8"/>
  <c r="F9" i="8"/>
  <c r="D3" i="8"/>
  <c r="D4" i="8"/>
  <c r="D5" i="8"/>
  <c r="D6" i="8"/>
  <c r="D7" i="8"/>
  <c r="D8" i="8"/>
  <c r="D9" i="8"/>
  <c r="D2" i="8"/>
  <c r="D1" i="8"/>
  <c r="C2" i="8"/>
  <c r="C3" i="8"/>
  <c r="C4" i="8"/>
  <c r="C5" i="8"/>
  <c r="C6" i="8"/>
  <c r="C7" i="8"/>
  <c r="C8" i="8"/>
  <c r="C9" i="8"/>
  <c r="C1" i="8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<sst xmlns="http://schemas.openxmlformats.org/spreadsheetml/2006/main" count="224" uniqueCount="155">
  <si>
    <t>No</t>
    <phoneticPr fontId="2" type="noConversion"/>
  </si>
  <si>
    <t>name</t>
    <phoneticPr fontId="2" type="noConversion"/>
  </si>
  <si>
    <t>Nickname</t>
    <phoneticPr fontId="2" type="noConversion"/>
  </si>
  <si>
    <t>skill</t>
    <phoneticPr fontId="2" type="noConversion"/>
  </si>
  <si>
    <t>hatching_time(s)</t>
    <phoneticPr fontId="2" type="noConversion"/>
  </si>
  <si>
    <t>mature</t>
    <phoneticPr fontId="2" type="noConversion"/>
  </si>
  <si>
    <t>favour</t>
    <phoneticPr fontId="2" type="noConversion"/>
  </si>
  <si>
    <t>Critical</t>
    <phoneticPr fontId="2" type="noConversion"/>
  </si>
  <si>
    <t>fish</t>
    <phoneticPr fontId="2" type="noConversion"/>
  </si>
  <si>
    <t>肿头龙</t>
    <phoneticPr fontId="2" type="noConversion"/>
  </si>
  <si>
    <t>King</t>
    <phoneticPr fontId="2" type="noConversion"/>
  </si>
  <si>
    <t>HeadBreak</t>
    <phoneticPr fontId="2" type="noConversion"/>
  </si>
  <si>
    <t>tiger</t>
    <phoneticPr fontId="2" type="noConversion"/>
  </si>
  <si>
    <t>腕龙</t>
    <phoneticPr fontId="2" type="noConversion"/>
  </si>
  <si>
    <t>Sentry</t>
    <phoneticPr fontId="2" type="noConversion"/>
  </si>
  <si>
    <t>Alert</t>
    <phoneticPr fontId="2" type="noConversion"/>
  </si>
  <si>
    <t>patato</t>
    <phoneticPr fontId="2" type="noConversion"/>
  </si>
  <si>
    <t>三角龙</t>
    <phoneticPr fontId="2" type="noConversion"/>
  </si>
  <si>
    <t>Thorn</t>
    <phoneticPr fontId="2" type="noConversion"/>
  </si>
  <si>
    <t>Charge</t>
    <phoneticPr fontId="2" type="noConversion"/>
  </si>
  <si>
    <t>watermelon</t>
    <phoneticPr fontId="2" type="noConversion"/>
  </si>
  <si>
    <t>Hammer</t>
    <phoneticPr fontId="2" type="noConversion"/>
  </si>
  <si>
    <t>Fury</t>
    <phoneticPr fontId="2" type="noConversion"/>
  </si>
  <si>
    <t>apple</t>
    <phoneticPr fontId="2" type="noConversion"/>
  </si>
  <si>
    <t>高棘龙</t>
    <phoneticPr fontId="2" type="noConversion"/>
  </si>
  <si>
    <t>Vampire</t>
    <phoneticPr fontId="2" type="noConversion"/>
  </si>
  <si>
    <t>Blood-Thirst</t>
    <phoneticPr fontId="2" type="noConversion"/>
  </si>
  <si>
    <t>Mammuthus</t>
    <phoneticPr fontId="2" type="noConversion"/>
  </si>
  <si>
    <t>剑龙</t>
    <phoneticPr fontId="2" type="noConversion"/>
  </si>
  <si>
    <t>TheWhip</t>
    <phoneticPr fontId="2" type="noConversion"/>
  </si>
  <si>
    <t>Whip</t>
    <phoneticPr fontId="2" type="noConversion"/>
  </si>
  <si>
    <t>corn</t>
    <phoneticPr fontId="2" type="noConversion"/>
  </si>
  <si>
    <t>冥河龙</t>
    <phoneticPr fontId="2" type="noConversion"/>
  </si>
  <si>
    <t>Headache</t>
    <phoneticPr fontId="2" type="noConversion"/>
  </si>
  <si>
    <t>Shock</t>
    <phoneticPr fontId="2" type="noConversion"/>
  </si>
  <si>
    <t>重爪龙</t>
    <phoneticPr fontId="2" type="noConversion"/>
  </si>
  <si>
    <t>Ripper</t>
    <phoneticPr fontId="2" type="noConversion"/>
  </si>
  <si>
    <t>Bleed</t>
    <phoneticPr fontId="2" type="noConversion"/>
  </si>
  <si>
    <t>装甲龙</t>
    <phoneticPr fontId="2" type="noConversion"/>
  </si>
  <si>
    <t>Tank</t>
    <phoneticPr fontId="2" type="noConversion"/>
  </si>
  <si>
    <t>BoneBreak</t>
    <phoneticPr fontId="2" type="noConversion"/>
  </si>
  <si>
    <t>戟龙</t>
    <phoneticPr fontId="2" type="noConversion"/>
  </si>
  <si>
    <t>Knight</t>
    <phoneticPr fontId="2" type="noConversion"/>
  </si>
  <si>
    <t>肯龙</t>
    <phoneticPr fontId="2" type="noConversion"/>
  </si>
  <si>
    <t>Avenger</t>
    <phoneticPr fontId="2" type="noConversion"/>
  </si>
  <si>
    <t>食肉牛龙</t>
    <phoneticPr fontId="2" type="noConversion"/>
  </si>
  <si>
    <t>Devil</t>
    <phoneticPr fontId="2" type="noConversion"/>
  </si>
  <si>
    <t>震龙</t>
    <phoneticPr fontId="2" type="noConversion"/>
  </si>
  <si>
    <t>Earthquake</t>
    <phoneticPr fontId="2" type="noConversion"/>
  </si>
  <si>
    <t>霸王龙</t>
    <phoneticPr fontId="2" type="noConversion"/>
  </si>
  <si>
    <t>Tyrant</t>
    <phoneticPr fontId="2" type="noConversion"/>
  </si>
  <si>
    <t>Terror</t>
    <phoneticPr fontId="2" type="noConversion"/>
  </si>
  <si>
    <t>Brachiosaurus</t>
    <phoneticPr fontId="2" type="noConversion"/>
  </si>
  <si>
    <t>触发性</t>
    <phoneticPr fontId="2" type="noConversion"/>
  </si>
  <si>
    <t>永久性</t>
    <phoneticPr fontId="2" type="noConversion"/>
  </si>
  <si>
    <t>群体</t>
    <phoneticPr fontId="2" type="noConversion"/>
  </si>
  <si>
    <t>Effect</t>
    <phoneticPr fontId="2" type="noConversion"/>
  </si>
  <si>
    <t>造成双倍伤害；敌人晕眩时，尤其显著</t>
    <phoneticPr fontId="2" type="noConversion"/>
  </si>
  <si>
    <t>使敌本回合战斗不能</t>
    <phoneticPr fontId="2" type="noConversion"/>
  </si>
  <si>
    <t>己方防御+</t>
    <phoneticPr fontId="2" type="noConversion"/>
  </si>
  <si>
    <t>己方攻击+</t>
    <phoneticPr fontId="2" type="noConversion"/>
  </si>
  <si>
    <t>自己血越少，对敌伤害越高；自己流血时，尤其显著</t>
    <phoneticPr fontId="2" type="noConversion"/>
  </si>
  <si>
    <t>敌人血越少，对其伤害越高；敌人流血时，尤其显著</t>
    <phoneticPr fontId="2" type="noConversion"/>
  </si>
  <si>
    <t>使敌攻击-</t>
    <phoneticPr fontId="2" type="noConversion"/>
  </si>
  <si>
    <t>使敌防御-</t>
    <phoneticPr fontId="2" type="noConversion"/>
  </si>
  <si>
    <t>使敌流血</t>
    <phoneticPr fontId="2" type="noConversion"/>
  </si>
  <si>
    <t>敌方防御-</t>
    <phoneticPr fontId="2" type="noConversion"/>
  </si>
  <si>
    <t>敌方攻击-</t>
    <phoneticPr fontId="2" type="noConversion"/>
  </si>
  <si>
    <t>HP</t>
    <phoneticPr fontId="2" type="noConversion"/>
  </si>
  <si>
    <t>defend_org</t>
    <phoneticPr fontId="2" type="noConversion"/>
  </si>
  <si>
    <t>attack_org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</si>
  <si>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</si>
  <si>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</si>
  <si>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</si>
  <si>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</si>
  <si>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</si>
  <si>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unlock</t>
    <phoneticPr fontId="2" type="noConversion"/>
  </si>
  <si>
    <t>hunger_time</t>
    <phoneticPr fontId="2" type="noConversion"/>
  </si>
  <si>
    <t>n</t>
    <phoneticPr fontId="2" type="noConversion"/>
  </si>
  <si>
    <t>y</t>
    <phoneticPr fontId="2" type="noConversion"/>
  </si>
  <si>
    <t>碎骨</t>
    <phoneticPr fontId="2" type="noConversion"/>
  </si>
  <si>
    <t>警戒</t>
    <phoneticPr fontId="2" type="noConversion"/>
  </si>
  <si>
    <t>狂暴</t>
    <phoneticPr fontId="2" type="noConversion"/>
  </si>
  <si>
    <t>嗜血</t>
    <phoneticPr fontId="2" type="noConversion"/>
  </si>
  <si>
    <t>地震</t>
    <phoneticPr fontId="2" type="noConversion"/>
  </si>
  <si>
    <t>暴击</t>
    <phoneticPr fontId="2" type="noConversion"/>
  </si>
  <si>
    <t>扫尾</t>
    <phoneticPr fontId="2" type="noConversion"/>
  </si>
  <si>
    <t>冲锋</t>
    <phoneticPr fontId="2" type="noConversion"/>
  </si>
  <si>
    <t>中文名称</t>
    <phoneticPr fontId="2" type="noConversion"/>
  </si>
  <si>
    <t>Type</t>
    <phoneticPr fontId="2" type="noConversion"/>
  </si>
  <si>
    <t>触发几率</t>
    <phoneticPr fontId="2" type="noConversion"/>
  </si>
  <si>
    <t>No</t>
    <phoneticPr fontId="2" type="noConversion"/>
  </si>
  <si>
    <t>Nickname</t>
    <phoneticPr fontId="2" type="noConversion"/>
  </si>
  <si>
    <t>skill</t>
    <phoneticPr fontId="2" type="noConversion"/>
  </si>
  <si>
    <t>attack_org</t>
    <phoneticPr fontId="2" type="noConversion"/>
  </si>
  <si>
    <t>defend_org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</si>
  <si>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</si>
  <si>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</si>
  <si>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</si>
  <si>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</si>
  <si>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</si>
  <si>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normal</t>
    <phoneticPr fontId="2" type="noConversion"/>
  </si>
  <si>
    <t>good</t>
    <phoneticPr fontId="2" type="noConversion"/>
  </si>
  <si>
    <t>great</t>
    <phoneticPr fontId="2" type="noConversion"/>
  </si>
  <si>
    <t>unique</t>
    <phoneticPr fontId="2" type="noConversion"/>
  </si>
  <si>
    <t>legend</t>
    <phoneticPr fontId="2" type="noConversion"/>
  </si>
  <si>
    <t>unlock level</t>
    <phoneticPr fontId="2" type="noConversion"/>
  </si>
  <si>
    <t>favour</t>
    <phoneticPr fontId="2" type="noConversion"/>
  </si>
  <si>
    <t>hunger_time</t>
    <phoneticPr fontId="2" type="noConversion"/>
  </si>
  <si>
    <t>窃蛋龙</t>
    <phoneticPr fontId="2" type="noConversion"/>
  </si>
  <si>
    <t>Scud</t>
    <phoneticPr fontId="2" type="noConversion"/>
  </si>
  <si>
    <t>Critical</t>
    <phoneticPr fontId="2" type="noConversion"/>
  </si>
  <si>
    <t>Charge</t>
    <phoneticPr fontId="2" type="noConversion"/>
  </si>
  <si>
    <t>watermelon</t>
    <phoneticPr fontId="2" type="noConversion"/>
  </si>
  <si>
    <t>剑角龙</t>
    <phoneticPr fontId="2" type="noConversion"/>
  </si>
  <si>
    <t>永久性</t>
    <phoneticPr fontId="2" type="noConversion"/>
  </si>
  <si>
    <t>单体</t>
    <phoneticPr fontId="2" type="noConversion"/>
  </si>
  <si>
    <t>自叠加</t>
    <phoneticPr fontId="2" type="noConversion"/>
  </si>
  <si>
    <t>毒牙</t>
    <phoneticPr fontId="2" type="noConversion"/>
  </si>
  <si>
    <t>使敌中毒</t>
    <phoneticPr fontId="2" type="noConversion"/>
  </si>
  <si>
    <t>断筋</t>
    <phoneticPr fontId="2" type="noConversion"/>
  </si>
  <si>
    <t>敌方敏捷-</t>
    <phoneticPr fontId="2" type="noConversion"/>
  </si>
  <si>
    <t>尖刺</t>
    <phoneticPr fontId="2" type="noConversion"/>
  </si>
  <si>
    <t>反伤</t>
    <phoneticPr fontId="2" type="noConversion"/>
  </si>
  <si>
    <t>咆哮</t>
    <phoneticPr fontId="2" type="noConversion"/>
  </si>
  <si>
    <t>使敌方受到伤害提高</t>
    <phoneticPr fontId="2" type="noConversion"/>
  </si>
  <si>
    <t>撕裂</t>
    <phoneticPr fontId="2" type="noConversion"/>
  </si>
  <si>
    <t>skill</t>
    <phoneticPr fontId="2" type="noConversion"/>
  </si>
  <si>
    <t>1,2,4,5,8</t>
    <phoneticPr fontId="2" type="noConversion"/>
  </si>
  <si>
    <t>霸王龙</t>
    <phoneticPr fontId="2" type="noConversion"/>
  </si>
  <si>
    <t>1,3,4,6,8,9,10,11</t>
    <phoneticPr fontId="2" type="noConversion"/>
  </si>
  <si>
    <t>1,2,4,6,8,9,10,11</t>
    <phoneticPr fontId="2" type="noConversion"/>
  </si>
  <si>
    <t>1,3,4,5,7,10,11</t>
    <phoneticPr fontId="2" type="noConversion"/>
  </si>
  <si>
    <t>1,2,3,6,8,9,10,11</t>
    <phoneticPr fontId="2" type="noConversion"/>
  </si>
  <si>
    <t>1,3,4,8,9</t>
    <phoneticPr fontId="2" type="noConversion"/>
  </si>
  <si>
    <t>3,4,6,7,9,10,11</t>
    <phoneticPr fontId="2" type="noConversion"/>
  </si>
  <si>
    <t>2,3,5,7,8,9</t>
    <phoneticPr fontId="2" type="noConversion"/>
  </si>
  <si>
    <t>2,3,4,5,7,8,9</t>
    <phoneticPr fontId="2" type="noConversion"/>
  </si>
  <si>
    <t>伤害1</t>
    <phoneticPr fontId="2" type="noConversion"/>
  </si>
  <si>
    <t>伤害2</t>
    <phoneticPr fontId="2" type="noConversion"/>
  </si>
  <si>
    <t>攻</t>
    <phoneticPr fontId="2" type="noConversion"/>
  </si>
  <si>
    <t>防</t>
    <phoneticPr fontId="2" type="noConversion"/>
  </si>
  <si>
    <t>撞击</t>
  </si>
  <si>
    <t>恐惧</t>
  </si>
  <si>
    <t>流血</t>
    <phoneticPr fontId="2" type="noConversion"/>
  </si>
  <si>
    <t>Growth</t>
    <phoneticPr fontId="2" type="noConversion"/>
  </si>
  <si>
    <t xml:space="preserve">Gold </t>
    <phoneticPr fontId="2" type="noConversion"/>
  </si>
  <si>
    <t>Food</t>
    <phoneticPr fontId="2" type="noConversion"/>
  </si>
  <si>
    <t>Food2</t>
    <phoneticPr fontId="2" type="noConversion"/>
  </si>
  <si>
    <t>窃蛋龙</t>
    <phoneticPr fontId="2" type="noConversion"/>
  </si>
  <si>
    <t>Scud</t>
    <phoneticPr fontId="2" type="noConversion"/>
  </si>
  <si>
    <t>剑角龙</t>
    <phoneticPr fontId="2" type="noConversion"/>
  </si>
  <si>
    <t>迅猛龙</t>
    <phoneticPr fontId="2" type="noConversion"/>
  </si>
  <si>
    <t>Raptor</t>
    <phoneticPr fontId="2" type="noConversion"/>
  </si>
  <si>
    <t>level_growth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</si>
</sst>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4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1"/>
      <color theme="0" tint="-0.499984740745262"/>
      <name val="宋体"/>
      <family val="3"/>
      <charset val="134"/>
      <scheme val="minor"/>
    </font>
    <font>
      <b/>
      <sz val="11"/>
      <color rgb="FF92D05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23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23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</cellXfs>
  <cellStyles count="46">
    <cellStyle name="标题" xfId="23" builtinId="15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U9" sqref="U9"/>
    </sheetView>
  </sheetViews>
  <sheetFormatPr baseColWidth="10" defaultColWidth="11" defaultRowHeight="14" x14ac:dyDescent="0"/>
  <cols>
    <col min="6" max="6" width="13.83203125" customWidth="1"/>
    <col min="7" max="7" width="12.6640625" customWidth="1"/>
    <col min="8" max="8" width="15.6640625" customWidth="1"/>
    <col min="17" max="17" width="20.5" customWidth="1"/>
    <col min="18" max="18" width="23" customWidth="1"/>
    <col min="22" max="22" width="14.6640625" customWidth="1"/>
    <col min="23" max="23" width="19.33203125" bestFit="1" customWidth="1"/>
    <col min="24" max="24" width="7.1640625" bestFit="1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68</v>
      </c>
      <c r="F1" s="1" t="s">
        <v>70</v>
      </c>
      <c r="G1" s="1" t="s">
        <v>69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7" t="s">
        <v>101</v>
      </c>
      <c r="N1" s="8" t="s">
        <v>102</v>
      </c>
      <c r="O1" s="9" t="s">
        <v>103</v>
      </c>
      <c r="P1" s="10" t="s">
        <v>104</v>
      </c>
      <c r="Q1" s="11" t="s">
        <v>105</v>
      </c>
      <c r="R1" s="1" t="s">
        <v>4</v>
      </c>
      <c r="S1" s="1" t="s">
        <v>76</v>
      </c>
      <c r="T1" s="1" t="s">
        <v>5</v>
      </c>
      <c r="U1" s="1" t="s">
        <v>6</v>
      </c>
      <c r="V1" s="1" t="s">
        <v>77</v>
      </c>
      <c r="W1" s="1" t="s">
        <v>127</v>
      </c>
    </row>
    <row r="2" spans="1:24" s="5" customFormat="1">
      <c r="A2" s="3">
        <v>1</v>
      </c>
      <c r="B2" s="3" t="s">
        <v>149</v>
      </c>
      <c r="C2" s="3" t="s">
        <v>150</v>
      </c>
      <c r="D2" s="3" t="s">
        <v>111</v>
      </c>
      <c r="E2" s="3">
        <v>300</v>
      </c>
      <c r="F2" s="3">
        <v>16</v>
      </c>
      <c r="G2" s="3">
        <v>6</v>
      </c>
      <c r="H2" s="3">
        <v>20</v>
      </c>
      <c r="I2" s="2">
        <v>20</v>
      </c>
      <c r="J2" s="2">
        <v>7.2</v>
      </c>
      <c r="K2" s="2">
        <v>6.3999999999999995</v>
      </c>
      <c r="L2" s="2">
        <v>12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>
        <v>5</v>
      </c>
      <c r="V2" s="3">
        <v>3600</v>
      </c>
      <c r="W2" s="17" t="s">
        <v>134</v>
      </c>
      <c r="X2" s="3" t="s">
        <v>109</v>
      </c>
    </row>
    <row r="3" spans="1:24" s="5" customFormat="1">
      <c r="A3" s="3">
        <v>2</v>
      </c>
      <c r="B3" s="3" t="s">
        <v>9</v>
      </c>
      <c r="C3" s="3" t="s">
        <v>10</v>
      </c>
      <c r="D3" s="3" t="s">
        <v>11</v>
      </c>
      <c r="E3" s="3">
        <v>400</v>
      </c>
      <c r="F3" s="3">
        <v>18</v>
      </c>
      <c r="G3" s="3">
        <v>8</v>
      </c>
      <c r="H3" s="3">
        <v>18</v>
      </c>
      <c r="I3" s="2">
        <v>28</v>
      </c>
      <c r="J3" s="2">
        <v>10.4</v>
      </c>
      <c r="K3" s="2">
        <v>7.2</v>
      </c>
      <c r="L3" s="2">
        <v>9.6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>
        <v>6</v>
      </c>
      <c r="V3" s="3">
        <v>7200</v>
      </c>
      <c r="W3" s="17" t="s">
        <v>128</v>
      </c>
      <c r="X3" s="3" t="s">
        <v>9</v>
      </c>
    </row>
    <row r="4" spans="1:24" s="5" customFormat="1">
      <c r="A4" s="3">
        <v>3</v>
      </c>
      <c r="B4" s="3" t="s">
        <v>17</v>
      </c>
      <c r="C4" s="3" t="s">
        <v>18</v>
      </c>
      <c r="D4" s="3" t="s">
        <v>112</v>
      </c>
      <c r="E4" s="3">
        <v>400</v>
      </c>
      <c r="F4" s="3">
        <v>26</v>
      </c>
      <c r="G4" s="3">
        <v>10</v>
      </c>
      <c r="H4" s="3">
        <v>14</v>
      </c>
      <c r="I4" s="2">
        <v>36</v>
      </c>
      <c r="J4" s="2">
        <v>8.4</v>
      </c>
      <c r="K4" s="2">
        <v>8</v>
      </c>
      <c r="L4" s="2">
        <v>5.6000000000000005</v>
      </c>
      <c r="M4" s="14">
        <v>1</v>
      </c>
      <c r="N4" s="3">
        <v>1.1000000000000001</v>
      </c>
      <c r="O4" s="3">
        <v>1.2</v>
      </c>
      <c r="P4" s="3">
        <v>1.3</v>
      </c>
      <c r="Q4" s="3">
        <v>1.4</v>
      </c>
      <c r="R4" s="3">
        <v>21600</v>
      </c>
      <c r="S4" s="15">
        <v>8</v>
      </c>
      <c r="T4" s="3">
        <v>8</v>
      </c>
      <c r="U4" s="3">
        <v>1</v>
      </c>
      <c r="V4" s="3">
        <v>7200</v>
      </c>
      <c r="W4" s="17" t="s">
        <v>137</v>
      </c>
      <c r="X4" s="3" t="s">
        <v>17</v>
      </c>
    </row>
    <row r="5" spans="1:24" s="5" customFormat="1">
      <c r="A5" s="3">
        <v>4</v>
      </c>
      <c r="B5" s="3" t="s">
        <v>151</v>
      </c>
      <c r="C5" s="3" t="s">
        <v>21</v>
      </c>
      <c r="D5" s="3" t="s">
        <v>22</v>
      </c>
      <c r="E5" s="3">
        <v>300</v>
      </c>
      <c r="F5" s="3">
        <v>18</v>
      </c>
      <c r="G5" s="3">
        <v>16</v>
      </c>
      <c r="H5" s="3">
        <v>12</v>
      </c>
      <c r="I5" s="2">
        <v>34</v>
      </c>
      <c r="J5" s="2">
        <v>9.6</v>
      </c>
      <c r="K5" s="2">
        <v>10.4</v>
      </c>
      <c r="L5" s="2">
        <v>8.7999999999999989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10800</v>
      </c>
      <c r="S5" s="15">
        <v>10</v>
      </c>
      <c r="T5" s="3">
        <v>6</v>
      </c>
      <c r="U5" s="3">
        <v>4</v>
      </c>
      <c r="V5" s="3">
        <v>3600</v>
      </c>
      <c r="W5" s="17" t="s">
        <v>136</v>
      </c>
      <c r="X5" s="3" t="s">
        <v>114</v>
      </c>
    </row>
    <row r="6" spans="1:24" s="5" customFormat="1">
      <c r="A6" s="3">
        <v>5</v>
      </c>
      <c r="B6" s="3" t="s">
        <v>35</v>
      </c>
      <c r="C6" s="3" t="s">
        <v>36</v>
      </c>
      <c r="D6" s="3" t="s">
        <v>30</v>
      </c>
      <c r="E6" s="3">
        <v>400</v>
      </c>
      <c r="F6" s="3">
        <v>18</v>
      </c>
      <c r="G6" s="3">
        <v>18</v>
      </c>
      <c r="H6" s="3">
        <v>18</v>
      </c>
      <c r="I6" s="2">
        <v>28</v>
      </c>
      <c r="J6" s="2">
        <v>8</v>
      </c>
      <c r="K6" s="2">
        <v>11.200000000000001</v>
      </c>
      <c r="L6" s="2">
        <v>11.200000000000001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14</v>
      </c>
      <c r="T6" s="3">
        <v>8</v>
      </c>
      <c r="U6" s="3">
        <v>2</v>
      </c>
      <c r="V6" s="3">
        <v>3600</v>
      </c>
      <c r="W6" s="17" t="s">
        <v>130</v>
      </c>
      <c r="X6" s="3" t="s">
        <v>43</v>
      </c>
    </row>
    <row r="7" spans="1:24" s="5" customFormat="1">
      <c r="A7" s="3">
        <v>6</v>
      </c>
      <c r="B7" s="3" t="s">
        <v>32</v>
      </c>
      <c r="C7" s="3" t="s">
        <v>33</v>
      </c>
      <c r="D7" s="3" t="s">
        <v>34</v>
      </c>
      <c r="E7" s="3">
        <v>400</v>
      </c>
      <c r="F7" s="3">
        <v>24</v>
      </c>
      <c r="G7" s="3">
        <v>10</v>
      </c>
      <c r="H7" s="3">
        <v>20</v>
      </c>
      <c r="I7" s="2">
        <v>30</v>
      </c>
      <c r="J7" s="2">
        <v>10.8</v>
      </c>
      <c r="K7" s="2">
        <v>7.6</v>
      </c>
      <c r="L7" s="2">
        <v>12</v>
      </c>
      <c r="M7" s="14">
        <v>1</v>
      </c>
      <c r="N7" s="3">
        <v>1.1000000000000001</v>
      </c>
      <c r="O7" s="3">
        <v>1.2</v>
      </c>
      <c r="P7" s="3">
        <v>1.3</v>
      </c>
      <c r="Q7" s="3">
        <v>1.4</v>
      </c>
      <c r="R7" s="3">
        <v>21600</v>
      </c>
      <c r="S7" s="15">
        <v>16</v>
      </c>
      <c r="T7" s="3">
        <v>6</v>
      </c>
      <c r="U7" s="3">
        <v>6</v>
      </c>
      <c r="V7" s="3">
        <v>3600</v>
      </c>
      <c r="W7" s="17" t="s">
        <v>131</v>
      </c>
      <c r="X7" s="3" t="s">
        <v>32</v>
      </c>
    </row>
    <row r="8" spans="1:24" s="5" customFormat="1">
      <c r="A8" s="3">
        <v>7</v>
      </c>
      <c r="B8" s="3" t="s">
        <v>152</v>
      </c>
      <c r="C8" s="3" t="s">
        <v>153</v>
      </c>
      <c r="D8" s="3" t="s">
        <v>19</v>
      </c>
      <c r="E8" s="3">
        <v>400</v>
      </c>
      <c r="F8" s="3">
        <v>24</v>
      </c>
      <c r="G8" s="3">
        <v>18</v>
      </c>
      <c r="H8" s="3">
        <v>18</v>
      </c>
      <c r="I8" s="2">
        <v>28</v>
      </c>
      <c r="J8" s="2">
        <v>11.200000000000001</v>
      </c>
      <c r="K8" s="2">
        <v>11.200000000000001</v>
      </c>
      <c r="L8" s="2">
        <v>11.2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86400</v>
      </c>
      <c r="S8" s="15">
        <v>22</v>
      </c>
      <c r="T8" s="3">
        <v>8</v>
      </c>
      <c r="U8" s="3">
        <v>7</v>
      </c>
      <c r="V8" s="3">
        <v>7200</v>
      </c>
      <c r="W8" s="17" t="s">
        <v>135</v>
      </c>
      <c r="X8" s="3" t="s">
        <v>41</v>
      </c>
    </row>
    <row r="9" spans="1:24" s="5" customFormat="1">
      <c r="A9" s="3">
        <v>8</v>
      </c>
      <c r="B9" s="3" t="s">
        <v>47</v>
      </c>
      <c r="C9" s="3" t="s">
        <v>48</v>
      </c>
      <c r="D9" s="3" t="s">
        <v>48</v>
      </c>
      <c r="E9" s="3">
        <v>700</v>
      </c>
      <c r="F9" s="3">
        <v>18</v>
      </c>
      <c r="G9" s="3">
        <v>28</v>
      </c>
      <c r="H9" s="3">
        <v>4</v>
      </c>
      <c r="I9" s="2">
        <v>44</v>
      </c>
      <c r="J9" s="2">
        <v>9.6</v>
      </c>
      <c r="K9" s="2">
        <v>12</v>
      </c>
      <c r="L9" s="2">
        <v>5.6000000000000005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172800</v>
      </c>
      <c r="S9" s="15">
        <v>28</v>
      </c>
      <c r="T9" s="3">
        <v>12</v>
      </c>
      <c r="U9" s="3">
        <v>3</v>
      </c>
      <c r="V9" s="3">
        <v>10800</v>
      </c>
      <c r="W9" s="17" t="s">
        <v>132</v>
      </c>
      <c r="X9" s="3" t="s">
        <v>47</v>
      </c>
    </row>
    <row r="10" spans="1:24" s="5" customFormat="1">
      <c r="A10" s="3">
        <v>9</v>
      </c>
      <c r="B10" s="4" t="s">
        <v>49</v>
      </c>
      <c r="C10" s="4" t="s">
        <v>50</v>
      </c>
      <c r="D10" s="3" t="s">
        <v>51</v>
      </c>
      <c r="E10" s="3">
        <v>500</v>
      </c>
      <c r="F10" s="3">
        <v>40</v>
      </c>
      <c r="G10" s="3">
        <v>12</v>
      </c>
      <c r="H10" s="3">
        <v>14</v>
      </c>
      <c r="I10" s="2">
        <v>36</v>
      </c>
      <c r="J10" s="2">
        <v>12</v>
      </c>
      <c r="K10" s="2">
        <v>8.7999999999999989</v>
      </c>
      <c r="L10" s="2">
        <v>8.8000000000000007</v>
      </c>
      <c r="M10" s="14">
        <v>1</v>
      </c>
      <c r="N10" s="3">
        <v>1.1000000000000001</v>
      </c>
      <c r="O10" s="3">
        <v>1.2</v>
      </c>
      <c r="P10" s="3">
        <v>1.3</v>
      </c>
      <c r="Q10" s="3">
        <v>1.4</v>
      </c>
      <c r="R10" s="3">
        <v>172800</v>
      </c>
      <c r="S10" s="15">
        <v>30</v>
      </c>
      <c r="T10" s="3">
        <v>12</v>
      </c>
      <c r="U10" s="3">
        <v>8</v>
      </c>
      <c r="V10" s="3">
        <v>7200</v>
      </c>
      <c r="W10" s="17" t="s">
        <v>133</v>
      </c>
      <c r="X10" s="18" t="s">
        <v>129</v>
      </c>
    </row>
    <row r="15" spans="1:24">
      <c r="S15" s="5"/>
    </row>
    <row r="16" spans="1:24">
      <c r="S16" s="5"/>
    </row>
    <row r="17" spans="9:19">
      <c r="I17" s="2"/>
      <c r="J17" s="3"/>
      <c r="K17" s="3"/>
      <c r="L17" s="3"/>
      <c r="S17" s="5"/>
    </row>
    <row r="18" spans="9:19">
      <c r="I18" s="2"/>
      <c r="J18" s="3"/>
      <c r="K18" s="3"/>
      <c r="L18" s="3"/>
      <c r="S18" s="5"/>
    </row>
    <row r="19" spans="9:19">
      <c r="I19" s="2"/>
      <c r="J19" s="3"/>
      <c r="K19" s="3"/>
      <c r="L19" s="3"/>
      <c r="S19" s="5"/>
    </row>
    <row r="20" spans="9:19">
      <c r="I20" s="2"/>
      <c r="J20" s="3"/>
      <c r="K20" s="3"/>
      <c r="L20" s="3"/>
      <c r="S20" s="5"/>
    </row>
    <row r="21" spans="9:19">
      <c r="I21" s="2"/>
      <c r="J21" s="3"/>
      <c r="K21" s="3"/>
      <c r="L21" s="3"/>
      <c r="S21" s="5"/>
    </row>
    <row r="22" spans="9:19">
      <c r="I22" s="2"/>
      <c r="J22" s="3"/>
      <c r="K22" s="3"/>
      <c r="L22" s="3"/>
      <c r="S22" s="5"/>
    </row>
    <row r="23" spans="9:19">
      <c r="I23" s="2"/>
      <c r="J23" s="3"/>
      <c r="K23" s="3"/>
      <c r="L23" s="3"/>
      <c r="S23" s="5"/>
    </row>
    <row r="24" spans="9:19">
      <c r="I24" s="2"/>
      <c r="J24" s="3"/>
      <c r="K24" s="3"/>
      <c r="L24" s="3"/>
    </row>
    <row r="25" spans="9:19">
      <c r="I25" s="2"/>
      <c r="J25" s="3"/>
      <c r="K25" s="3"/>
      <c r="L25" s="3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L37" sqref="L37"/>
    </sheetView>
  </sheetViews>
  <sheetFormatPr baseColWidth="10" defaultColWidth="11" defaultRowHeight="14" x14ac:dyDescent="0"/>
  <cols>
    <col min="1" max="2" width="11" style="2"/>
    <col min="4" max="4" width="14.1640625" bestFit="1" customWidth="1"/>
    <col min="7" max="7" width="12.6640625" bestFit="1" customWidth="1"/>
  </cols>
  <sheetData>
    <row r="1" spans="1:8">
      <c r="A1" s="1" t="s">
        <v>78</v>
      </c>
      <c r="B1" s="1" t="s">
        <v>79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154</v>
      </c>
    </row>
    <row r="2" spans="1:8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8">
      <c r="A3" s="2">
        <v>2</v>
      </c>
      <c r="B3" s="2">
        <f t="shared" ref="B3:B34" si="0">10*(A2+1)*(A2+1)+10*(A2+1)-10</f>
        <v>50</v>
      </c>
      <c r="C3" s="2">
        <v>100</v>
      </c>
      <c r="D3" s="2">
        <v>1000</v>
      </c>
      <c r="E3" s="2">
        <v>2.5</v>
      </c>
      <c r="F3" s="2">
        <v>3</v>
      </c>
      <c r="G3" s="2">
        <f>C3*2</f>
        <v>200</v>
      </c>
      <c r="H3" s="2"/>
    </row>
    <row r="4" spans="1:8">
      <c r="A4" s="2">
        <v>3</v>
      </c>
      <c r="B4" s="2">
        <f t="shared" si="0"/>
        <v>110</v>
      </c>
      <c r="C4" s="2">
        <v>200</v>
      </c>
      <c r="D4" s="2">
        <v>2000</v>
      </c>
      <c r="E4" s="2">
        <v>2.5</v>
      </c>
      <c r="F4" s="2">
        <v>3</v>
      </c>
      <c r="G4" s="2">
        <f t="shared" ref="G4:G11" si="1">C4*2</f>
        <v>400</v>
      </c>
      <c r="H4" s="2"/>
    </row>
    <row r="5" spans="1:8">
      <c r="A5" s="2">
        <v>4</v>
      </c>
      <c r="B5" s="2">
        <f t="shared" si="0"/>
        <v>190</v>
      </c>
      <c r="C5" s="2">
        <v>300</v>
      </c>
      <c r="D5" s="2">
        <v>3000</v>
      </c>
      <c r="E5" s="2">
        <v>2.5</v>
      </c>
      <c r="F5" s="2">
        <v>3</v>
      </c>
      <c r="G5" s="2">
        <f t="shared" si="1"/>
        <v>600</v>
      </c>
      <c r="H5" s="2"/>
    </row>
    <row r="6" spans="1:8">
      <c r="A6" s="2">
        <v>5</v>
      </c>
      <c r="B6" s="2">
        <f t="shared" si="0"/>
        <v>290</v>
      </c>
      <c r="C6" s="2">
        <v>400</v>
      </c>
      <c r="D6" s="2">
        <v>4000</v>
      </c>
      <c r="E6" s="2">
        <v>2.5</v>
      </c>
      <c r="F6" s="2">
        <v>3</v>
      </c>
      <c r="G6" s="2">
        <f t="shared" si="1"/>
        <v>800</v>
      </c>
      <c r="H6" s="2"/>
    </row>
    <row r="7" spans="1:8">
      <c r="A7" s="2">
        <v>6</v>
      </c>
      <c r="B7" s="2">
        <f t="shared" si="0"/>
        <v>410</v>
      </c>
      <c r="C7" s="2">
        <v>500</v>
      </c>
      <c r="D7" s="2">
        <v>5000</v>
      </c>
      <c r="E7" s="2">
        <v>2.5</v>
      </c>
      <c r="F7" s="2">
        <v>3</v>
      </c>
      <c r="G7" s="2">
        <f t="shared" si="1"/>
        <v>1000</v>
      </c>
      <c r="H7" s="2"/>
    </row>
    <row r="8" spans="1:8">
      <c r="A8" s="2">
        <v>7</v>
      </c>
      <c r="B8" s="2">
        <f t="shared" si="0"/>
        <v>550</v>
      </c>
      <c r="C8" s="2">
        <v>600</v>
      </c>
      <c r="D8" s="2">
        <v>6000</v>
      </c>
      <c r="E8" s="2">
        <v>2.5</v>
      </c>
      <c r="F8" s="2">
        <v>3</v>
      </c>
      <c r="G8" s="2">
        <f t="shared" si="1"/>
        <v>1200</v>
      </c>
      <c r="H8" s="2"/>
    </row>
    <row r="9" spans="1:8">
      <c r="A9" s="2">
        <v>8</v>
      </c>
      <c r="B9" s="2">
        <f t="shared" si="0"/>
        <v>710</v>
      </c>
      <c r="C9" s="2">
        <v>700</v>
      </c>
      <c r="D9" s="2">
        <v>7000</v>
      </c>
      <c r="E9" s="2">
        <v>2.5</v>
      </c>
      <c r="F9" s="2">
        <v>3</v>
      </c>
      <c r="G9" s="2">
        <f t="shared" si="1"/>
        <v>1400</v>
      </c>
      <c r="H9" s="2"/>
    </row>
    <row r="10" spans="1:8">
      <c r="A10" s="2">
        <v>9</v>
      </c>
      <c r="B10" s="2">
        <f t="shared" si="0"/>
        <v>890</v>
      </c>
      <c r="C10" s="2">
        <v>800</v>
      </c>
      <c r="D10" s="2">
        <v>8000</v>
      </c>
      <c r="E10" s="2">
        <v>2.5</v>
      </c>
      <c r="F10" s="2">
        <v>3</v>
      </c>
      <c r="G10" s="2">
        <f t="shared" si="1"/>
        <v>1600</v>
      </c>
      <c r="H10" s="2"/>
    </row>
    <row r="11" spans="1:8">
      <c r="A11" s="2">
        <v>10</v>
      </c>
      <c r="B11" s="2">
        <f t="shared" si="0"/>
        <v>1090</v>
      </c>
      <c r="C11" s="2">
        <v>900</v>
      </c>
      <c r="D11" s="2">
        <v>9000</v>
      </c>
      <c r="E11" s="2">
        <v>2.5</v>
      </c>
      <c r="F11" s="2">
        <v>3</v>
      </c>
      <c r="G11" s="2">
        <f t="shared" si="1"/>
        <v>1800</v>
      </c>
      <c r="H11" s="2"/>
    </row>
    <row r="12" spans="1:8">
      <c r="A12" s="2">
        <v>11</v>
      </c>
      <c r="B12" s="2">
        <f t="shared" si="0"/>
        <v>1310</v>
      </c>
      <c r="C12" s="2">
        <v>1000</v>
      </c>
      <c r="D12" s="2">
        <v>10000</v>
      </c>
      <c r="E12" s="2">
        <v>2.5</v>
      </c>
      <c r="F12" s="2">
        <v>3</v>
      </c>
      <c r="G12" s="2">
        <f>C12*5</f>
        <v>5000</v>
      </c>
      <c r="H12" s="2"/>
    </row>
    <row r="13" spans="1:8">
      <c r="A13" s="2">
        <v>12</v>
      </c>
      <c r="B13" s="2">
        <f t="shared" si="0"/>
        <v>1550</v>
      </c>
      <c r="C13" s="2">
        <v>1100</v>
      </c>
      <c r="D13" s="2">
        <v>11000</v>
      </c>
      <c r="E13" s="2">
        <v>2.5</v>
      </c>
      <c r="F13" s="2">
        <v>3</v>
      </c>
      <c r="G13" s="2">
        <f t="shared" ref="G13:G76" si="2">C13*5</f>
        <v>5500</v>
      </c>
      <c r="H13" s="2"/>
    </row>
    <row r="14" spans="1:8">
      <c r="A14" s="2">
        <v>13</v>
      </c>
      <c r="B14" s="2">
        <f t="shared" si="0"/>
        <v>1810</v>
      </c>
      <c r="C14" s="2">
        <v>1200</v>
      </c>
      <c r="D14" s="2">
        <v>12000</v>
      </c>
      <c r="E14" s="2">
        <v>2.5</v>
      </c>
      <c r="F14" s="2">
        <v>3</v>
      </c>
      <c r="G14" s="2">
        <f t="shared" si="2"/>
        <v>6000</v>
      </c>
      <c r="H14" s="2"/>
    </row>
    <row r="15" spans="1:8">
      <c r="A15" s="2">
        <v>14</v>
      </c>
      <c r="B15" s="2">
        <f t="shared" si="0"/>
        <v>2090</v>
      </c>
      <c r="C15" s="2">
        <v>1300</v>
      </c>
      <c r="D15" s="2">
        <v>13000</v>
      </c>
      <c r="E15" s="2">
        <v>2.5</v>
      </c>
      <c r="F15" s="2">
        <v>3</v>
      </c>
      <c r="G15" s="2">
        <f t="shared" si="2"/>
        <v>6500</v>
      </c>
      <c r="H15" s="2"/>
    </row>
    <row r="16" spans="1:8">
      <c r="A16" s="2">
        <v>15</v>
      </c>
      <c r="B16" s="2">
        <f t="shared" si="0"/>
        <v>2390</v>
      </c>
      <c r="C16" s="2">
        <v>1400</v>
      </c>
      <c r="D16" s="2">
        <v>14000</v>
      </c>
      <c r="E16" s="2">
        <v>2.5</v>
      </c>
      <c r="F16" s="2">
        <v>3</v>
      </c>
      <c r="G16" s="2">
        <f t="shared" si="2"/>
        <v>7000</v>
      </c>
      <c r="H16" s="2"/>
    </row>
    <row r="17" spans="1:8">
      <c r="A17" s="2">
        <v>16</v>
      </c>
      <c r="B17" s="2">
        <f t="shared" si="0"/>
        <v>2710</v>
      </c>
      <c r="C17" s="2">
        <v>1500</v>
      </c>
      <c r="D17" s="2">
        <v>15000</v>
      </c>
      <c r="E17" s="2">
        <v>2.5</v>
      </c>
      <c r="F17" s="2">
        <v>3</v>
      </c>
      <c r="G17" s="2">
        <f t="shared" si="2"/>
        <v>7500</v>
      </c>
      <c r="H17" s="2"/>
    </row>
    <row r="18" spans="1:8">
      <c r="A18" s="2">
        <v>17</v>
      </c>
      <c r="B18" s="2">
        <f t="shared" si="0"/>
        <v>3050</v>
      </c>
      <c r="C18" s="2">
        <v>1600</v>
      </c>
      <c r="D18" s="2">
        <v>16000</v>
      </c>
      <c r="E18" s="2">
        <v>2.5</v>
      </c>
      <c r="F18" s="2">
        <v>3</v>
      </c>
      <c r="G18" s="2">
        <f t="shared" si="2"/>
        <v>8000</v>
      </c>
      <c r="H18" s="2"/>
    </row>
    <row r="19" spans="1:8">
      <c r="A19" s="2">
        <v>18</v>
      </c>
      <c r="B19" s="2">
        <f t="shared" si="0"/>
        <v>3410</v>
      </c>
      <c r="C19" s="2">
        <v>1700</v>
      </c>
      <c r="D19" s="2">
        <v>17000</v>
      </c>
      <c r="E19" s="2">
        <v>2.5</v>
      </c>
      <c r="F19" s="2">
        <v>3</v>
      </c>
      <c r="G19" s="2">
        <f t="shared" si="2"/>
        <v>8500</v>
      </c>
      <c r="H19" s="2"/>
    </row>
    <row r="20" spans="1:8">
      <c r="A20" s="2">
        <v>19</v>
      </c>
      <c r="B20" s="2">
        <f t="shared" si="0"/>
        <v>3790</v>
      </c>
      <c r="C20" s="2">
        <v>1800</v>
      </c>
      <c r="D20" s="2">
        <v>18000</v>
      </c>
      <c r="E20" s="2">
        <v>2.5</v>
      </c>
      <c r="F20" s="2">
        <v>3</v>
      </c>
      <c r="G20" s="2">
        <f t="shared" si="2"/>
        <v>9000</v>
      </c>
      <c r="H20" s="2"/>
    </row>
    <row r="21" spans="1:8">
      <c r="A21" s="2">
        <v>20</v>
      </c>
      <c r="B21" s="2">
        <f t="shared" si="0"/>
        <v>4190</v>
      </c>
      <c r="C21" s="2">
        <v>1900</v>
      </c>
      <c r="D21" s="2">
        <v>19000</v>
      </c>
      <c r="E21" s="2">
        <v>2.5</v>
      </c>
      <c r="F21" s="2">
        <v>3</v>
      </c>
      <c r="G21" s="2">
        <f t="shared" si="2"/>
        <v>9500</v>
      </c>
      <c r="H21" s="2"/>
    </row>
    <row r="22" spans="1:8">
      <c r="A22" s="2">
        <v>21</v>
      </c>
      <c r="B22" s="2">
        <f t="shared" si="0"/>
        <v>4610</v>
      </c>
      <c r="C22" s="2">
        <v>2000</v>
      </c>
      <c r="D22" s="2">
        <v>20000</v>
      </c>
      <c r="E22" s="2">
        <v>2.5</v>
      </c>
      <c r="F22" s="2">
        <v>3</v>
      </c>
      <c r="G22" s="2">
        <f t="shared" si="2"/>
        <v>10000</v>
      </c>
      <c r="H22" s="2"/>
    </row>
    <row r="23" spans="1:8">
      <c r="A23" s="2">
        <v>22</v>
      </c>
      <c r="B23" s="2">
        <f t="shared" si="0"/>
        <v>5050</v>
      </c>
      <c r="C23" s="2">
        <v>2100</v>
      </c>
      <c r="D23" s="2">
        <v>21000</v>
      </c>
      <c r="E23" s="2">
        <v>2.5</v>
      </c>
      <c r="F23" s="2">
        <v>3</v>
      </c>
      <c r="G23" s="2">
        <f t="shared" si="2"/>
        <v>10500</v>
      </c>
      <c r="H23" s="2"/>
    </row>
    <row r="24" spans="1:8">
      <c r="A24" s="2">
        <v>23</v>
      </c>
      <c r="B24" s="2">
        <f t="shared" si="0"/>
        <v>5510</v>
      </c>
      <c r="C24" s="2">
        <v>2200</v>
      </c>
      <c r="D24" s="2">
        <v>22000</v>
      </c>
      <c r="E24" s="2">
        <v>2.5</v>
      </c>
      <c r="F24" s="2">
        <v>3</v>
      </c>
      <c r="G24" s="2">
        <f t="shared" si="2"/>
        <v>11000</v>
      </c>
      <c r="H24" s="2"/>
    </row>
    <row r="25" spans="1:8">
      <c r="A25" s="2">
        <v>24</v>
      </c>
      <c r="B25" s="2">
        <f t="shared" si="0"/>
        <v>5990</v>
      </c>
      <c r="C25" s="2">
        <v>2300</v>
      </c>
      <c r="D25" s="2">
        <v>23000</v>
      </c>
      <c r="E25" s="2">
        <v>2.5</v>
      </c>
      <c r="F25" s="2">
        <v>3</v>
      </c>
      <c r="G25" s="2">
        <f t="shared" si="2"/>
        <v>11500</v>
      </c>
      <c r="H25" s="2"/>
    </row>
    <row r="26" spans="1:8">
      <c r="A26" s="2">
        <v>25</v>
      </c>
      <c r="B26" s="2">
        <f t="shared" si="0"/>
        <v>6490</v>
      </c>
      <c r="C26" s="2">
        <v>2400</v>
      </c>
      <c r="D26" s="2">
        <v>24000</v>
      </c>
      <c r="E26" s="2">
        <v>2.5</v>
      </c>
      <c r="F26" s="2">
        <v>3</v>
      </c>
      <c r="G26" s="2">
        <f t="shared" si="2"/>
        <v>12000</v>
      </c>
      <c r="H26" s="2"/>
    </row>
    <row r="27" spans="1:8">
      <c r="A27" s="2">
        <v>26</v>
      </c>
      <c r="B27" s="2">
        <f t="shared" si="0"/>
        <v>7010</v>
      </c>
      <c r="C27" s="2">
        <v>2500</v>
      </c>
      <c r="D27" s="2">
        <v>25000</v>
      </c>
      <c r="E27" s="2">
        <v>2.5</v>
      </c>
      <c r="F27" s="2">
        <v>3</v>
      </c>
      <c r="G27" s="2">
        <f t="shared" si="2"/>
        <v>12500</v>
      </c>
      <c r="H27" s="2"/>
    </row>
    <row r="28" spans="1:8">
      <c r="A28" s="2">
        <v>27</v>
      </c>
      <c r="B28" s="2">
        <f t="shared" si="0"/>
        <v>7550</v>
      </c>
      <c r="C28" s="2">
        <v>2600</v>
      </c>
      <c r="D28" s="2">
        <v>26000</v>
      </c>
      <c r="E28" s="2">
        <v>2.5</v>
      </c>
      <c r="F28" s="2">
        <v>3</v>
      </c>
      <c r="G28" s="2">
        <f t="shared" si="2"/>
        <v>13000</v>
      </c>
      <c r="H28" s="2"/>
    </row>
    <row r="29" spans="1:8">
      <c r="A29" s="2">
        <v>28</v>
      </c>
      <c r="B29" s="2">
        <f t="shared" si="0"/>
        <v>8110</v>
      </c>
      <c r="C29" s="2">
        <v>2700</v>
      </c>
      <c r="D29" s="2">
        <v>27000</v>
      </c>
      <c r="E29" s="2">
        <v>2.5</v>
      </c>
      <c r="F29" s="2">
        <v>3</v>
      </c>
      <c r="G29" s="2">
        <f t="shared" si="2"/>
        <v>13500</v>
      </c>
      <c r="H29" s="2"/>
    </row>
    <row r="30" spans="1:8">
      <c r="A30" s="2">
        <v>29</v>
      </c>
      <c r="B30" s="2">
        <f t="shared" si="0"/>
        <v>8690</v>
      </c>
      <c r="C30" s="2">
        <v>2800</v>
      </c>
      <c r="D30" s="2">
        <v>28000</v>
      </c>
      <c r="E30" s="2">
        <v>2.5</v>
      </c>
      <c r="F30" s="2">
        <v>3</v>
      </c>
      <c r="G30" s="2">
        <f t="shared" si="2"/>
        <v>14000</v>
      </c>
      <c r="H30" s="2"/>
    </row>
    <row r="31" spans="1:8">
      <c r="A31" s="2">
        <v>30</v>
      </c>
      <c r="B31" s="2">
        <f t="shared" si="0"/>
        <v>9290</v>
      </c>
      <c r="C31" s="2">
        <v>2900</v>
      </c>
      <c r="D31" s="2">
        <v>29000</v>
      </c>
      <c r="E31" s="2">
        <v>2.5</v>
      </c>
      <c r="F31" s="2">
        <v>3</v>
      </c>
      <c r="G31" s="2">
        <f t="shared" si="2"/>
        <v>14500</v>
      </c>
      <c r="H31" s="2"/>
    </row>
    <row r="32" spans="1:8">
      <c r="A32" s="2">
        <v>31</v>
      </c>
      <c r="B32" s="2">
        <f t="shared" si="0"/>
        <v>9910</v>
      </c>
      <c r="C32" s="2">
        <v>3000</v>
      </c>
      <c r="D32" s="2">
        <v>30000</v>
      </c>
      <c r="E32" s="2">
        <v>2.5</v>
      </c>
      <c r="F32" s="2">
        <v>3</v>
      </c>
      <c r="G32" s="2">
        <f t="shared" si="2"/>
        <v>15000</v>
      </c>
      <c r="H32" s="2"/>
    </row>
    <row r="33" spans="1:8">
      <c r="A33" s="2">
        <v>32</v>
      </c>
      <c r="B33" s="2">
        <f t="shared" si="0"/>
        <v>10550</v>
      </c>
      <c r="C33" s="2">
        <v>3100</v>
      </c>
      <c r="D33" s="2">
        <v>31000</v>
      </c>
      <c r="E33" s="2">
        <v>2.5</v>
      </c>
      <c r="F33" s="2">
        <v>3</v>
      </c>
      <c r="G33" s="2">
        <f t="shared" si="2"/>
        <v>15500</v>
      </c>
      <c r="H33" s="2"/>
    </row>
    <row r="34" spans="1:8">
      <c r="A34" s="2">
        <v>33</v>
      </c>
      <c r="B34" s="2">
        <f t="shared" si="0"/>
        <v>11210</v>
      </c>
      <c r="C34" s="2">
        <v>3200</v>
      </c>
      <c r="D34" s="2">
        <v>32000</v>
      </c>
      <c r="E34" s="2">
        <v>2.5</v>
      </c>
      <c r="F34" s="2">
        <v>3</v>
      </c>
      <c r="G34" s="2">
        <f t="shared" si="2"/>
        <v>16000</v>
      </c>
      <c r="H34" s="2"/>
    </row>
    <row r="35" spans="1:8">
      <c r="A35" s="2">
        <v>34</v>
      </c>
      <c r="B35" s="2">
        <f t="shared" ref="B35:B52" si="3">10*(A34+1)*(A34+1)+10*(A34+1)-10</f>
        <v>11890</v>
      </c>
      <c r="C35" s="2">
        <v>3300</v>
      </c>
      <c r="D35" s="2">
        <v>33000</v>
      </c>
      <c r="E35" s="2">
        <v>2.5</v>
      </c>
      <c r="F35" s="2">
        <v>3</v>
      </c>
      <c r="G35" s="2">
        <f t="shared" si="2"/>
        <v>16500</v>
      </c>
      <c r="H35" s="2"/>
    </row>
    <row r="36" spans="1:8">
      <c r="A36" s="2">
        <v>35</v>
      </c>
      <c r="B36" s="2">
        <f t="shared" si="3"/>
        <v>12590</v>
      </c>
      <c r="C36" s="2">
        <v>3400</v>
      </c>
      <c r="D36" s="2">
        <v>34000</v>
      </c>
      <c r="E36" s="2">
        <v>2.5</v>
      </c>
      <c r="F36" s="2">
        <v>3</v>
      </c>
      <c r="G36" s="2">
        <f t="shared" si="2"/>
        <v>17000</v>
      </c>
      <c r="H36" s="2"/>
    </row>
    <row r="37" spans="1:8">
      <c r="A37" s="2">
        <v>36</v>
      </c>
      <c r="B37" s="2">
        <f t="shared" si="3"/>
        <v>13310</v>
      </c>
      <c r="C37" s="2">
        <v>3500</v>
      </c>
      <c r="D37" s="2">
        <v>35000</v>
      </c>
      <c r="E37" s="2">
        <v>2.5</v>
      </c>
      <c r="F37" s="2">
        <v>3</v>
      </c>
      <c r="G37" s="2">
        <f t="shared" si="2"/>
        <v>17500</v>
      </c>
      <c r="H37" s="2"/>
    </row>
    <row r="38" spans="1:8">
      <c r="A38" s="2">
        <v>37</v>
      </c>
      <c r="B38" s="2">
        <f t="shared" si="3"/>
        <v>14050</v>
      </c>
      <c r="C38" s="2">
        <v>3600</v>
      </c>
      <c r="D38" s="2">
        <v>36000</v>
      </c>
      <c r="E38" s="2">
        <v>2.5</v>
      </c>
      <c r="F38" s="2">
        <v>3</v>
      </c>
      <c r="G38" s="2">
        <f t="shared" si="2"/>
        <v>18000</v>
      </c>
      <c r="H38" s="2"/>
    </row>
    <row r="39" spans="1:8">
      <c r="A39" s="2">
        <v>38</v>
      </c>
      <c r="B39" s="2">
        <f t="shared" si="3"/>
        <v>14810</v>
      </c>
      <c r="C39" s="2">
        <v>3700</v>
      </c>
      <c r="D39" s="2">
        <v>37000</v>
      </c>
      <c r="E39" s="2">
        <v>2.5</v>
      </c>
      <c r="F39" s="2">
        <v>3</v>
      </c>
      <c r="G39" s="2">
        <f t="shared" si="2"/>
        <v>18500</v>
      </c>
      <c r="H39" s="2"/>
    </row>
    <row r="40" spans="1:8">
      <c r="A40" s="2">
        <v>39</v>
      </c>
      <c r="B40" s="2">
        <f t="shared" si="3"/>
        <v>15590</v>
      </c>
      <c r="C40" s="2">
        <v>3800</v>
      </c>
      <c r="D40" s="2">
        <v>38000</v>
      </c>
      <c r="E40" s="2">
        <v>2.5</v>
      </c>
      <c r="F40" s="2">
        <v>3</v>
      </c>
      <c r="G40" s="2">
        <f t="shared" si="2"/>
        <v>19000</v>
      </c>
      <c r="H40" s="2"/>
    </row>
    <row r="41" spans="1:8">
      <c r="A41" s="2">
        <v>40</v>
      </c>
      <c r="B41" s="2">
        <f t="shared" si="3"/>
        <v>16390</v>
      </c>
      <c r="C41" s="2">
        <v>3900</v>
      </c>
      <c r="D41" s="2">
        <v>39000</v>
      </c>
      <c r="E41" s="2">
        <v>2.5</v>
      </c>
      <c r="F41" s="2">
        <v>3</v>
      </c>
      <c r="G41" s="2">
        <f t="shared" si="2"/>
        <v>19500</v>
      </c>
      <c r="H41" s="2"/>
    </row>
    <row r="42" spans="1:8">
      <c r="A42" s="2">
        <v>41</v>
      </c>
      <c r="B42" s="2">
        <f t="shared" si="3"/>
        <v>17210</v>
      </c>
      <c r="C42" s="2">
        <v>4000</v>
      </c>
      <c r="D42" s="2">
        <v>40000</v>
      </c>
      <c r="E42" s="2">
        <v>2.5</v>
      </c>
      <c r="F42" s="2">
        <v>3</v>
      </c>
      <c r="G42" s="2">
        <f t="shared" si="2"/>
        <v>20000</v>
      </c>
      <c r="H42" s="2"/>
    </row>
    <row r="43" spans="1:8">
      <c r="A43" s="2">
        <v>42</v>
      </c>
      <c r="B43" s="2">
        <f t="shared" si="3"/>
        <v>18050</v>
      </c>
      <c r="C43" s="2">
        <v>4100</v>
      </c>
      <c r="D43" s="2">
        <v>41000</v>
      </c>
      <c r="E43" s="2">
        <v>2.5</v>
      </c>
      <c r="F43" s="2">
        <v>3</v>
      </c>
      <c r="G43" s="2">
        <f t="shared" si="2"/>
        <v>20500</v>
      </c>
      <c r="H43" s="2"/>
    </row>
    <row r="44" spans="1:8">
      <c r="A44" s="2">
        <v>43</v>
      </c>
      <c r="B44" s="2">
        <f t="shared" si="3"/>
        <v>18910</v>
      </c>
      <c r="C44" s="2">
        <v>4200</v>
      </c>
      <c r="D44" s="2">
        <v>42000</v>
      </c>
      <c r="E44" s="2">
        <v>2.5</v>
      </c>
      <c r="F44" s="2">
        <v>3</v>
      </c>
      <c r="G44" s="2">
        <f t="shared" si="2"/>
        <v>21000</v>
      </c>
      <c r="H44" s="2"/>
    </row>
    <row r="45" spans="1:8">
      <c r="A45" s="2">
        <v>44</v>
      </c>
      <c r="B45" s="2">
        <f t="shared" si="3"/>
        <v>19790</v>
      </c>
      <c r="C45" s="2">
        <v>4300</v>
      </c>
      <c r="D45" s="2">
        <v>43000</v>
      </c>
      <c r="E45" s="2">
        <v>2.5</v>
      </c>
      <c r="F45" s="2">
        <v>3</v>
      </c>
      <c r="G45" s="2">
        <f t="shared" si="2"/>
        <v>21500</v>
      </c>
      <c r="H45" s="2"/>
    </row>
    <row r="46" spans="1:8">
      <c r="A46" s="2">
        <v>45</v>
      </c>
      <c r="B46" s="2">
        <f t="shared" si="3"/>
        <v>20690</v>
      </c>
      <c r="C46" s="2">
        <v>4400</v>
      </c>
      <c r="D46" s="2">
        <v>44000</v>
      </c>
      <c r="E46" s="2">
        <v>2.5</v>
      </c>
      <c r="F46" s="2">
        <v>3</v>
      </c>
      <c r="G46" s="2">
        <f t="shared" si="2"/>
        <v>22000</v>
      </c>
      <c r="H46" s="2"/>
    </row>
    <row r="47" spans="1:8">
      <c r="A47" s="2">
        <v>46</v>
      </c>
      <c r="B47" s="2">
        <f t="shared" si="3"/>
        <v>21610</v>
      </c>
      <c r="C47" s="2">
        <v>4500</v>
      </c>
      <c r="D47" s="2">
        <v>45000</v>
      </c>
      <c r="E47" s="2">
        <v>2.5</v>
      </c>
      <c r="F47" s="2">
        <v>3</v>
      </c>
      <c r="G47" s="2">
        <f t="shared" si="2"/>
        <v>22500</v>
      </c>
      <c r="H47" s="2"/>
    </row>
    <row r="48" spans="1:8">
      <c r="A48" s="2">
        <v>47</v>
      </c>
      <c r="B48" s="2">
        <f t="shared" si="3"/>
        <v>22550</v>
      </c>
      <c r="C48" s="2">
        <v>4600</v>
      </c>
      <c r="D48" s="2">
        <v>46000</v>
      </c>
      <c r="E48" s="2">
        <v>2.5</v>
      </c>
      <c r="F48" s="2">
        <v>3</v>
      </c>
      <c r="G48" s="2">
        <f t="shared" si="2"/>
        <v>23000</v>
      </c>
      <c r="H48" s="2"/>
    </row>
    <row r="49" spans="1:8">
      <c r="A49" s="2">
        <v>48</v>
      </c>
      <c r="B49" s="2">
        <f t="shared" si="3"/>
        <v>23510</v>
      </c>
      <c r="C49" s="2">
        <v>4700</v>
      </c>
      <c r="D49" s="2">
        <v>47000</v>
      </c>
      <c r="E49" s="2">
        <v>2.5</v>
      </c>
      <c r="F49" s="2">
        <v>3</v>
      </c>
      <c r="G49" s="2">
        <f t="shared" si="2"/>
        <v>23500</v>
      </c>
      <c r="H49" s="2"/>
    </row>
    <row r="50" spans="1:8">
      <c r="A50" s="2">
        <v>49</v>
      </c>
      <c r="B50" s="2">
        <f t="shared" si="3"/>
        <v>24490</v>
      </c>
      <c r="C50" s="2">
        <v>4800</v>
      </c>
      <c r="D50" s="2">
        <v>48000</v>
      </c>
      <c r="E50" s="2">
        <v>2.5</v>
      </c>
      <c r="F50" s="2">
        <v>3</v>
      </c>
      <c r="G50" s="2">
        <f t="shared" si="2"/>
        <v>24000</v>
      </c>
      <c r="H50" s="2"/>
    </row>
    <row r="51" spans="1:8">
      <c r="A51" s="2">
        <v>50</v>
      </c>
      <c r="B51" s="2">
        <f t="shared" si="3"/>
        <v>25490</v>
      </c>
      <c r="C51" s="2">
        <v>4900</v>
      </c>
      <c r="D51" s="2">
        <v>49000</v>
      </c>
      <c r="E51" s="2">
        <v>2.5</v>
      </c>
      <c r="F51" s="2">
        <v>3</v>
      </c>
      <c r="G51" s="2">
        <f t="shared" si="2"/>
        <v>24500</v>
      </c>
      <c r="H51" s="2"/>
    </row>
    <row r="52" spans="1:8">
      <c r="A52" s="2">
        <v>51</v>
      </c>
      <c r="B52" s="2">
        <f t="shared" si="3"/>
        <v>26510</v>
      </c>
      <c r="C52" s="2">
        <v>5000</v>
      </c>
      <c r="D52" s="2">
        <v>50000</v>
      </c>
      <c r="E52" s="2">
        <v>2.5</v>
      </c>
      <c r="F52" s="2">
        <v>3</v>
      </c>
      <c r="G52" s="2">
        <f t="shared" si="2"/>
        <v>25000</v>
      </c>
      <c r="H52" s="2"/>
    </row>
    <row r="53" spans="1:8">
      <c r="A53" s="2">
        <v>52</v>
      </c>
      <c r="B53" s="2">
        <f t="shared" ref="B53:B79" si="4">10*(A52+1)*(A52+1)+10*(A52+1)-10</f>
        <v>27550</v>
      </c>
      <c r="C53" s="2">
        <v>5100</v>
      </c>
      <c r="D53" s="2">
        <v>51000</v>
      </c>
      <c r="E53" s="2">
        <v>2.5</v>
      </c>
      <c r="F53" s="2">
        <v>3</v>
      </c>
      <c r="G53" s="2">
        <f t="shared" si="2"/>
        <v>25500</v>
      </c>
      <c r="H53" s="2"/>
    </row>
    <row r="54" spans="1:8">
      <c r="A54" s="2">
        <v>53</v>
      </c>
      <c r="B54" s="2">
        <f t="shared" si="4"/>
        <v>28610</v>
      </c>
      <c r="C54" s="2">
        <v>5200</v>
      </c>
      <c r="D54" s="2">
        <v>52000</v>
      </c>
      <c r="E54" s="2">
        <v>2.5</v>
      </c>
      <c r="F54" s="2">
        <v>3</v>
      </c>
      <c r="G54" s="2">
        <f t="shared" si="2"/>
        <v>26000</v>
      </c>
      <c r="H54" s="2"/>
    </row>
    <row r="55" spans="1:8">
      <c r="A55" s="2">
        <v>54</v>
      </c>
      <c r="B55" s="2">
        <f t="shared" si="4"/>
        <v>29690</v>
      </c>
      <c r="C55" s="2">
        <v>5300</v>
      </c>
      <c r="D55" s="2">
        <v>53000</v>
      </c>
      <c r="E55" s="2">
        <v>2.5</v>
      </c>
      <c r="F55" s="2">
        <v>3</v>
      </c>
      <c r="G55" s="2">
        <f t="shared" si="2"/>
        <v>26500</v>
      </c>
      <c r="H55" s="2"/>
    </row>
    <row r="56" spans="1:8">
      <c r="A56" s="2">
        <v>55</v>
      </c>
      <c r="B56" s="2">
        <f t="shared" si="4"/>
        <v>30790</v>
      </c>
      <c r="C56" s="2">
        <v>5400</v>
      </c>
      <c r="D56" s="2">
        <v>54000</v>
      </c>
      <c r="E56" s="2">
        <v>2.5</v>
      </c>
      <c r="F56" s="2">
        <v>3</v>
      </c>
      <c r="G56" s="2">
        <f t="shared" si="2"/>
        <v>27000</v>
      </c>
      <c r="H56" s="2"/>
    </row>
    <row r="57" spans="1:8">
      <c r="A57" s="2">
        <v>56</v>
      </c>
      <c r="B57" s="2">
        <f t="shared" si="4"/>
        <v>31910</v>
      </c>
      <c r="C57" s="2">
        <v>5500</v>
      </c>
      <c r="D57" s="2">
        <v>55000</v>
      </c>
      <c r="E57" s="2">
        <v>2.5</v>
      </c>
      <c r="F57" s="2">
        <v>3</v>
      </c>
      <c r="G57" s="2">
        <f t="shared" si="2"/>
        <v>27500</v>
      </c>
      <c r="H57" s="2"/>
    </row>
    <row r="58" spans="1:8">
      <c r="A58" s="2">
        <v>57</v>
      </c>
      <c r="B58" s="2">
        <f t="shared" si="4"/>
        <v>33050</v>
      </c>
      <c r="C58" s="2">
        <v>5600</v>
      </c>
      <c r="D58" s="2">
        <v>56000</v>
      </c>
      <c r="E58" s="2">
        <v>2.5</v>
      </c>
      <c r="F58" s="2">
        <v>3</v>
      </c>
      <c r="G58" s="2">
        <f t="shared" si="2"/>
        <v>28000</v>
      </c>
      <c r="H58" s="2"/>
    </row>
    <row r="59" spans="1:8">
      <c r="A59" s="2">
        <v>58</v>
      </c>
      <c r="B59" s="2">
        <f t="shared" si="4"/>
        <v>34210</v>
      </c>
      <c r="C59" s="2">
        <v>5700</v>
      </c>
      <c r="D59" s="2">
        <v>57000</v>
      </c>
      <c r="E59" s="2">
        <v>2.5</v>
      </c>
      <c r="F59" s="2">
        <v>3</v>
      </c>
      <c r="G59" s="2">
        <f t="shared" si="2"/>
        <v>28500</v>
      </c>
      <c r="H59" s="2"/>
    </row>
    <row r="60" spans="1:8">
      <c r="A60" s="2">
        <v>59</v>
      </c>
      <c r="B60" s="2">
        <f t="shared" si="4"/>
        <v>35390</v>
      </c>
      <c r="C60" s="2">
        <v>5800</v>
      </c>
      <c r="D60" s="2">
        <v>58000</v>
      </c>
      <c r="E60" s="2">
        <v>2.5</v>
      </c>
      <c r="F60" s="2">
        <v>3</v>
      </c>
      <c r="G60" s="2">
        <f t="shared" si="2"/>
        <v>29000</v>
      </c>
      <c r="H60" s="2"/>
    </row>
    <row r="61" spans="1:8">
      <c r="A61" s="2">
        <v>60</v>
      </c>
      <c r="B61" s="2">
        <f t="shared" si="4"/>
        <v>36590</v>
      </c>
      <c r="C61" s="2">
        <v>5900</v>
      </c>
      <c r="D61" s="2">
        <v>59000</v>
      </c>
      <c r="E61" s="2">
        <v>2.5</v>
      </c>
      <c r="F61" s="2">
        <v>3</v>
      </c>
      <c r="G61" s="2">
        <f t="shared" si="2"/>
        <v>29500</v>
      </c>
      <c r="H61" s="2"/>
    </row>
    <row r="62" spans="1:8">
      <c r="A62" s="2">
        <v>61</v>
      </c>
      <c r="B62" s="2">
        <f t="shared" si="4"/>
        <v>37810</v>
      </c>
      <c r="C62" s="2">
        <v>6000</v>
      </c>
      <c r="D62" s="2">
        <v>60000</v>
      </c>
      <c r="E62" s="2">
        <v>2.5</v>
      </c>
      <c r="F62" s="2">
        <v>3</v>
      </c>
      <c r="G62" s="2">
        <f t="shared" si="2"/>
        <v>30000</v>
      </c>
      <c r="H62" s="2"/>
    </row>
    <row r="63" spans="1:8">
      <c r="A63" s="2">
        <v>62</v>
      </c>
      <c r="B63" s="2">
        <f t="shared" si="4"/>
        <v>39050</v>
      </c>
      <c r="C63" s="2">
        <v>6100</v>
      </c>
      <c r="D63" s="2">
        <v>61000</v>
      </c>
      <c r="E63" s="2">
        <v>2.5</v>
      </c>
      <c r="F63" s="2">
        <v>3</v>
      </c>
      <c r="G63" s="2">
        <f t="shared" si="2"/>
        <v>30500</v>
      </c>
      <c r="H63" s="2"/>
    </row>
    <row r="64" spans="1:8">
      <c r="A64" s="2">
        <v>63</v>
      </c>
      <c r="B64" s="2">
        <f t="shared" si="4"/>
        <v>40310</v>
      </c>
      <c r="C64" s="2">
        <v>6200</v>
      </c>
      <c r="D64" s="2">
        <v>62000</v>
      </c>
      <c r="E64" s="2">
        <v>2.5</v>
      </c>
      <c r="F64" s="2">
        <v>3</v>
      </c>
      <c r="G64" s="2">
        <f t="shared" si="2"/>
        <v>31000</v>
      </c>
      <c r="H64" s="2"/>
    </row>
    <row r="65" spans="1:8">
      <c r="A65" s="2">
        <v>64</v>
      </c>
      <c r="B65" s="2">
        <f t="shared" si="4"/>
        <v>41590</v>
      </c>
      <c r="C65" s="2">
        <v>6300</v>
      </c>
      <c r="D65" s="2">
        <v>63000</v>
      </c>
      <c r="E65" s="2">
        <v>2.5</v>
      </c>
      <c r="F65" s="2">
        <v>3</v>
      </c>
      <c r="G65" s="2">
        <f t="shared" si="2"/>
        <v>31500</v>
      </c>
      <c r="H65" s="2"/>
    </row>
    <row r="66" spans="1:8">
      <c r="A66" s="2">
        <v>65</v>
      </c>
      <c r="B66" s="2">
        <f t="shared" si="4"/>
        <v>42890</v>
      </c>
      <c r="C66" s="2">
        <v>6400</v>
      </c>
      <c r="D66" s="2">
        <v>64000</v>
      </c>
      <c r="E66" s="2">
        <v>2.5</v>
      </c>
      <c r="F66" s="2">
        <v>3</v>
      </c>
      <c r="G66" s="2">
        <f t="shared" si="2"/>
        <v>32000</v>
      </c>
      <c r="H66" s="2"/>
    </row>
    <row r="67" spans="1:8">
      <c r="A67" s="2">
        <v>66</v>
      </c>
      <c r="B67" s="2">
        <f t="shared" si="4"/>
        <v>44210</v>
      </c>
      <c r="C67" s="2">
        <v>6500</v>
      </c>
      <c r="D67" s="2">
        <v>65000</v>
      </c>
      <c r="E67" s="2">
        <v>2.5</v>
      </c>
      <c r="F67" s="2">
        <v>3</v>
      </c>
      <c r="G67" s="2">
        <f t="shared" si="2"/>
        <v>32500</v>
      </c>
      <c r="H67" s="2"/>
    </row>
    <row r="68" spans="1:8">
      <c r="A68" s="2">
        <v>67</v>
      </c>
      <c r="B68" s="2">
        <f t="shared" si="4"/>
        <v>45550</v>
      </c>
      <c r="C68" s="2">
        <v>6600</v>
      </c>
      <c r="D68" s="2">
        <v>66000</v>
      </c>
      <c r="E68" s="2">
        <v>2.5</v>
      </c>
      <c r="F68" s="2">
        <v>3</v>
      </c>
      <c r="G68" s="2">
        <f t="shared" si="2"/>
        <v>33000</v>
      </c>
      <c r="H68" s="2"/>
    </row>
    <row r="69" spans="1:8">
      <c r="A69" s="2">
        <v>68</v>
      </c>
      <c r="B69" s="2">
        <f t="shared" si="4"/>
        <v>46910</v>
      </c>
      <c r="C69" s="2">
        <v>6700</v>
      </c>
      <c r="D69" s="2">
        <v>67000</v>
      </c>
      <c r="E69" s="2">
        <v>2.5</v>
      </c>
      <c r="F69" s="2">
        <v>3</v>
      </c>
      <c r="G69" s="2">
        <f t="shared" si="2"/>
        <v>33500</v>
      </c>
      <c r="H69" s="2"/>
    </row>
    <row r="70" spans="1:8">
      <c r="A70" s="2">
        <v>69</v>
      </c>
      <c r="B70" s="2">
        <f t="shared" si="4"/>
        <v>48290</v>
      </c>
      <c r="C70" s="2">
        <v>6800</v>
      </c>
      <c r="D70" s="2">
        <v>68000</v>
      </c>
      <c r="E70" s="2">
        <v>2.5</v>
      </c>
      <c r="F70" s="2">
        <v>3</v>
      </c>
      <c r="G70" s="2">
        <f t="shared" si="2"/>
        <v>34000</v>
      </c>
      <c r="H70" s="2"/>
    </row>
    <row r="71" spans="1:8">
      <c r="A71" s="2">
        <v>70</v>
      </c>
      <c r="B71" s="2">
        <f t="shared" si="4"/>
        <v>49690</v>
      </c>
      <c r="C71" s="2">
        <v>6900</v>
      </c>
      <c r="D71" s="2">
        <v>69000</v>
      </c>
      <c r="E71" s="2">
        <v>2.5</v>
      </c>
      <c r="F71" s="2">
        <v>3</v>
      </c>
      <c r="G71" s="2">
        <f t="shared" si="2"/>
        <v>34500</v>
      </c>
      <c r="H71" s="2"/>
    </row>
    <row r="72" spans="1:8">
      <c r="A72" s="2">
        <v>71</v>
      </c>
      <c r="B72" s="2">
        <f t="shared" si="4"/>
        <v>51110</v>
      </c>
      <c r="C72" s="2">
        <v>7000</v>
      </c>
      <c r="D72" s="2">
        <v>70000</v>
      </c>
      <c r="E72" s="2">
        <v>2.5</v>
      </c>
      <c r="F72" s="2">
        <v>3</v>
      </c>
      <c r="G72" s="2">
        <f t="shared" si="2"/>
        <v>35000</v>
      </c>
      <c r="H72" s="2"/>
    </row>
    <row r="73" spans="1:8">
      <c r="A73" s="2">
        <v>72</v>
      </c>
      <c r="B73" s="2">
        <f t="shared" si="4"/>
        <v>52550</v>
      </c>
      <c r="C73" s="2">
        <v>7100</v>
      </c>
      <c r="D73" s="2">
        <v>71000</v>
      </c>
      <c r="E73" s="2">
        <v>2.5</v>
      </c>
      <c r="F73" s="2">
        <v>3</v>
      </c>
      <c r="G73" s="2">
        <f t="shared" si="2"/>
        <v>35500</v>
      </c>
      <c r="H73" s="2"/>
    </row>
    <row r="74" spans="1:8">
      <c r="A74" s="2">
        <v>73</v>
      </c>
      <c r="B74" s="2">
        <f t="shared" si="4"/>
        <v>54010</v>
      </c>
      <c r="C74" s="2">
        <v>7200</v>
      </c>
      <c r="D74" s="2">
        <v>72000</v>
      </c>
      <c r="E74" s="2">
        <v>2.5</v>
      </c>
      <c r="F74" s="2">
        <v>3</v>
      </c>
      <c r="G74" s="2">
        <f t="shared" si="2"/>
        <v>36000</v>
      </c>
      <c r="H74" s="2"/>
    </row>
    <row r="75" spans="1:8">
      <c r="A75" s="2">
        <v>74</v>
      </c>
      <c r="B75" s="2">
        <f t="shared" si="4"/>
        <v>55490</v>
      </c>
      <c r="C75" s="2">
        <v>7300</v>
      </c>
      <c r="D75" s="2">
        <v>73000</v>
      </c>
      <c r="E75" s="2">
        <v>2.5</v>
      </c>
      <c r="F75" s="2">
        <v>3</v>
      </c>
      <c r="G75" s="2">
        <f t="shared" si="2"/>
        <v>36500</v>
      </c>
      <c r="H75" s="2"/>
    </row>
    <row r="76" spans="1:8">
      <c r="A76" s="2">
        <v>75</v>
      </c>
      <c r="B76" s="2">
        <f t="shared" si="4"/>
        <v>56990</v>
      </c>
      <c r="C76" s="2">
        <v>7400</v>
      </c>
      <c r="D76" s="2">
        <v>74000</v>
      </c>
      <c r="E76" s="2">
        <v>2.5</v>
      </c>
      <c r="F76" s="2">
        <v>3</v>
      </c>
      <c r="G76" s="2">
        <f t="shared" si="2"/>
        <v>37000</v>
      </c>
      <c r="H76" s="2"/>
    </row>
    <row r="77" spans="1:8">
      <c r="A77" s="2">
        <v>76</v>
      </c>
      <c r="B77" s="2">
        <f t="shared" si="4"/>
        <v>58510</v>
      </c>
      <c r="C77" s="2">
        <v>7500</v>
      </c>
      <c r="D77" s="2">
        <v>75000</v>
      </c>
      <c r="E77" s="2">
        <v>2.5</v>
      </c>
      <c r="F77" s="2">
        <v>3</v>
      </c>
      <c r="G77" s="2">
        <f t="shared" ref="G77:G82" si="5">C77*5</f>
        <v>37500</v>
      </c>
      <c r="H77" s="2"/>
    </row>
    <row r="78" spans="1:8">
      <c r="A78" s="2">
        <v>77</v>
      </c>
      <c r="B78" s="2">
        <f t="shared" si="4"/>
        <v>60050</v>
      </c>
      <c r="C78" s="2">
        <v>7600</v>
      </c>
      <c r="D78" s="2">
        <v>76000</v>
      </c>
      <c r="E78" s="2">
        <v>2.5</v>
      </c>
      <c r="F78" s="2">
        <v>3</v>
      </c>
      <c r="G78" s="2">
        <f t="shared" si="5"/>
        <v>38000</v>
      </c>
      <c r="H78" s="2"/>
    </row>
    <row r="79" spans="1:8">
      <c r="A79" s="2">
        <v>78</v>
      </c>
      <c r="B79" s="2">
        <f t="shared" si="4"/>
        <v>61610</v>
      </c>
      <c r="C79" s="2">
        <v>7700</v>
      </c>
      <c r="D79" s="2">
        <v>77000</v>
      </c>
      <c r="E79" s="2">
        <v>2.5</v>
      </c>
      <c r="F79" s="2">
        <v>3</v>
      </c>
      <c r="G79" s="2">
        <f t="shared" si="5"/>
        <v>38500</v>
      </c>
      <c r="H79" s="2"/>
    </row>
    <row r="80" spans="1:8">
      <c r="A80" s="2">
        <v>79</v>
      </c>
      <c r="B80" s="2">
        <f t="shared" ref="B80:B82" si="6">10*(A79+1)*(A79+1)+10*(A79+1)-10</f>
        <v>63190</v>
      </c>
      <c r="C80" s="2">
        <v>7800</v>
      </c>
      <c r="D80" s="2">
        <v>78000</v>
      </c>
      <c r="E80" s="2">
        <v>2.5</v>
      </c>
      <c r="F80" s="2">
        <v>3</v>
      </c>
      <c r="G80" s="2">
        <f t="shared" si="5"/>
        <v>39000</v>
      </c>
      <c r="H80" s="2"/>
    </row>
    <row r="81" spans="1:8">
      <c r="A81" s="2">
        <v>80</v>
      </c>
      <c r="B81" s="2">
        <f t="shared" si="6"/>
        <v>64790</v>
      </c>
      <c r="C81" s="2">
        <v>7900</v>
      </c>
      <c r="D81" s="2">
        <v>79000</v>
      </c>
      <c r="E81" s="2">
        <v>2.5</v>
      </c>
      <c r="F81" s="2">
        <v>3</v>
      </c>
      <c r="G81" s="2">
        <f t="shared" si="5"/>
        <v>39500</v>
      </c>
      <c r="H81" s="2"/>
    </row>
    <row r="82" spans="1:8">
      <c r="A82" s="2">
        <v>81</v>
      </c>
      <c r="B82" s="2">
        <f t="shared" si="6"/>
        <v>66410</v>
      </c>
      <c r="C82" s="2">
        <v>8000</v>
      </c>
      <c r="D82" s="2">
        <v>80000</v>
      </c>
      <c r="E82" s="2">
        <v>2.5</v>
      </c>
      <c r="F82" s="2">
        <v>3</v>
      </c>
      <c r="G82" s="2">
        <f t="shared" si="5"/>
        <v>40000</v>
      </c>
      <c r="H82" s="2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16" sqref="G16"/>
    </sheetView>
  </sheetViews>
  <sheetFormatPr baseColWidth="10" defaultColWidth="10.83203125" defaultRowHeight="14" x14ac:dyDescent="0"/>
  <cols>
    <col min="1" max="1" width="10.83203125" style="2"/>
    <col min="2" max="2" width="12.6640625" style="2" bestFit="1" customWidth="1"/>
    <col min="3" max="3" width="13.83203125" style="2" bestFit="1" customWidth="1"/>
    <col min="4" max="4" width="10.83203125" style="2"/>
    <col min="5" max="5" width="13.83203125" style="2" bestFit="1" customWidth="1"/>
    <col min="6" max="6" width="13.83203125" style="2" customWidth="1"/>
    <col min="7" max="7" width="43.83203125" style="2" bestFit="1" customWidth="1"/>
    <col min="8" max="16384" width="10.83203125" style="2"/>
  </cols>
  <sheetData>
    <row r="1" spans="1:12" s="6" customFormat="1" ht="22" thickBot="1">
      <c r="A1" s="6" t="s">
        <v>0</v>
      </c>
      <c r="B1" s="6" t="s">
        <v>3</v>
      </c>
      <c r="C1" s="6" t="s">
        <v>88</v>
      </c>
      <c r="D1" s="6" t="s">
        <v>89</v>
      </c>
      <c r="E1" s="6" t="s">
        <v>90</v>
      </c>
      <c r="F1" s="6" t="s">
        <v>54</v>
      </c>
      <c r="G1" s="6" t="s">
        <v>56</v>
      </c>
      <c r="H1" s="16" t="s">
        <v>53</v>
      </c>
      <c r="I1" s="16" t="s">
        <v>115</v>
      </c>
      <c r="J1" s="16" t="s">
        <v>116</v>
      </c>
      <c r="K1" s="16" t="s">
        <v>55</v>
      </c>
      <c r="L1" s="16" t="s">
        <v>117</v>
      </c>
    </row>
    <row r="2" spans="1:12" ht="15" thickTop="1">
      <c r="A2" s="2">
        <v>1</v>
      </c>
      <c r="B2" s="2" t="s">
        <v>7</v>
      </c>
      <c r="C2" s="2" t="s">
        <v>85</v>
      </c>
      <c r="D2" s="2">
        <v>1</v>
      </c>
      <c r="E2" s="2">
        <v>0.15</v>
      </c>
      <c r="F2" s="2">
        <v>0</v>
      </c>
      <c r="G2" s="2" t="s">
        <v>57</v>
      </c>
      <c r="I2" s="2">
        <v>1</v>
      </c>
      <c r="J2" s="2">
        <v>1</v>
      </c>
    </row>
    <row r="3" spans="1:12">
      <c r="A3" s="2">
        <v>2</v>
      </c>
      <c r="B3" s="2" t="s">
        <v>40</v>
      </c>
      <c r="C3" s="2" t="s">
        <v>80</v>
      </c>
      <c r="D3" s="2">
        <v>2</v>
      </c>
      <c r="E3" s="2">
        <v>0.1</v>
      </c>
      <c r="F3" s="2">
        <v>0</v>
      </c>
      <c r="G3" s="2" t="s">
        <v>58</v>
      </c>
      <c r="H3" s="2">
        <v>1</v>
      </c>
      <c r="J3" s="2">
        <v>1</v>
      </c>
    </row>
    <row r="4" spans="1:12">
      <c r="A4" s="2">
        <v>3</v>
      </c>
      <c r="B4" s="2" t="s">
        <v>15</v>
      </c>
      <c r="C4" s="2" t="s">
        <v>81</v>
      </c>
      <c r="D4" s="2">
        <v>3</v>
      </c>
      <c r="E4" s="2">
        <v>1</v>
      </c>
      <c r="F4" s="2">
        <v>1</v>
      </c>
      <c r="G4" s="2" t="s">
        <v>59</v>
      </c>
      <c r="I4" s="2">
        <v>1</v>
      </c>
      <c r="K4" s="2">
        <v>1</v>
      </c>
    </row>
    <row r="5" spans="1:12">
      <c r="A5" s="2">
        <v>4</v>
      </c>
      <c r="B5" s="2" t="s">
        <v>19</v>
      </c>
      <c r="C5" s="2" t="s">
        <v>87</v>
      </c>
      <c r="D5" s="2">
        <v>4</v>
      </c>
      <c r="E5" s="2">
        <v>1</v>
      </c>
      <c r="F5" s="2">
        <v>1</v>
      </c>
      <c r="G5" s="2" t="s">
        <v>60</v>
      </c>
      <c r="I5" s="2">
        <v>1</v>
      </c>
      <c r="K5" s="2">
        <v>1</v>
      </c>
      <c r="L5" s="2">
        <v>1</v>
      </c>
    </row>
    <row r="6" spans="1:12">
      <c r="A6" s="2">
        <v>5</v>
      </c>
      <c r="B6" s="2" t="s">
        <v>22</v>
      </c>
      <c r="C6" s="2" t="s">
        <v>82</v>
      </c>
      <c r="D6" s="2">
        <v>5</v>
      </c>
      <c r="E6" s="2">
        <v>0.15</v>
      </c>
      <c r="F6" s="2">
        <v>1</v>
      </c>
      <c r="G6" s="2" t="s">
        <v>61</v>
      </c>
      <c r="I6" s="2">
        <v>1</v>
      </c>
      <c r="J6" s="2">
        <v>1</v>
      </c>
    </row>
    <row r="7" spans="1:12">
      <c r="A7" s="2">
        <v>6</v>
      </c>
      <c r="B7" s="2" t="s">
        <v>26</v>
      </c>
      <c r="C7" s="2" t="s">
        <v>83</v>
      </c>
      <c r="D7" s="2">
        <v>6</v>
      </c>
      <c r="E7" s="2">
        <v>0.15</v>
      </c>
      <c r="F7" s="2">
        <v>1</v>
      </c>
      <c r="G7" s="2" t="s">
        <v>62</v>
      </c>
      <c r="I7" s="2">
        <v>1</v>
      </c>
      <c r="J7" s="2">
        <v>1</v>
      </c>
    </row>
    <row r="8" spans="1:12">
      <c r="A8" s="2">
        <v>7</v>
      </c>
      <c r="B8" s="2" t="s">
        <v>30</v>
      </c>
      <c r="C8" s="2" t="s">
        <v>86</v>
      </c>
      <c r="D8" s="2">
        <v>7</v>
      </c>
      <c r="E8" s="2">
        <v>1</v>
      </c>
      <c r="F8" s="2">
        <v>0</v>
      </c>
      <c r="G8" s="2" t="s">
        <v>63</v>
      </c>
      <c r="H8" s="2">
        <v>1</v>
      </c>
      <c r="J8" s="2">
        <v>1</v>
      </c>
    </row>
    <row r="9" spans="1:12">
      <c r="A9" s="2">
        <v>8</v>
      </c>
      <c r="B9" s="2" t="s">
        <v>34</v>
      </c>
      <c r="C9" s="2" t="s">
        <v>142</v>
      </c>
      <c r="D9" s="2">
        <v>8</v>
      </c>
      <c r="E9" s="2">
        <v>1</v>
      </c>
      <c r="F9" s="2">
        <v>0</v>
      </c>
      <c r="G9" s="2" t="s">
        <v>64</v>
      </c>
      <c r="H9" s="2">
        <v>1</v>
      </c>
      <c r="J9" s="2">
        <v>1</v>
      </c>
    </row>
    <row r="10" spans="1:12">
      <c r="A10" s="2">
        <v>9</v>
      </c>
      <c r="B10" s="2" t="s">
        <v>37</v>
      </c>
      <c r="C10" s="2" t="s">
        <v>144</v>
      </c>
      <c r="D10" s="2">
        <v>9</v>
      </c>
      <c r="E10" s="2">
        <v>0.15</v>
      </c>
      <c r="F10" s="2">
        <v>0</v>
      </c>
      <c r="G10" s="2" t="s">
        <v>65</v>
      </c>
      <c r="H10" s="2">
        <v>1</v>
      </c>
      <c r="J10" s="2">
        <v>1</v>
      </c>
    </row>
    <row r="11" spans="1:12">
      <c r="A11" s="2">
        <v>10</v>
      </c>
      <c r="B11" s="2" t="s">
        <v>48</v>
      </c>
      <c r="C11" s="2" t="s">
        <v>84</v>
      </c>
      <c r="D11" s="2">
        <v>10</v>
      </c>
      <c r="E11" s="2">
        <v>1</v>
      </c>
      <c r="F11" s="2">
        <v>1</v>
      </c>
      <c r="G11" s="2" t="s">
        <v>66</v>
      </c>
      <c r="I11" s="2">
        <v>1</v>
      </c>
      <c r="K11" s="2">
        <v>1</v>
      </c>
    </row>
    <row r="12" spans="1:12">
      <c r="A12" s="2">
        <v>11</v>
      </c>
      <c r="B12" s="2" t="s">
        <v>51</v>
      </c>
      <c r="C12" s="2" t="s">
        <v>143</v>
      </c>
      <c r="D12" s="2">
        <v>11</v>
      </c>
      <c r="E12" s="2">
        <v>1</v>
      </c>
      <c r="F12" s="2">
        <v>1</v>
      </c>
      <c r="G12" s="2" t="s">
        <v>67</v>
      </c>
      <c r="I12" s="2">
        <v>1</v>
      </c>
      <c r="K12" s="2">
        <v>1</v>
      </c>
    </row>
    <row r="13" spans="1:12">
      <c r="A13" s="2">
        <v>12</v>
      </c>
      <c r="C13" s="2" t="s">
        <v>118</v>
      </c>
      <c r="D13" s="2">
        <v>12</v>
      </c>
      <c r="E13" s="2">
        <v>0.15</v>
      </c>
      <c r="F13" s="2">
        <v>0</v>
      </c>
      <c r="G13" s="2" t="s">
        <v>119</v>
      </c>
      <c r="H13" s="2">
        <v>1</v>
      </c>
      <c r="J13" s="2">
        <v>1</v>
      </c>
    </row>
    <row r="14" spans="1:12">
      <c r="A14" s="2">
        <v>13</v>
      </c>
      <c r="C14" s="2" t="s">
        <v>120</v>
      </c>
      <c r="D14" s="2">
        <v>13</v>
      </c>
      <c r="E14" s="2">
        <v>0.15</v>
      </c>
      <c r="F14" s="2">
        <v>0</v>
      </c>
      <c r="G14" s="2" t="s">
        <v>121</v>
      </c>
      <c r="H14" s="2">
        <v>1</v>
      </c>
      <c r="J14" s="2">
        <v>1</v>
      </c>
    </row>
    <row r="15" spans="1:12">
      <c r="A15" s="2">
        <v>14</v>
      </c>
      <c r="C15" s="2" t="s">
        <v>126</v>
      </c>
      <c r="D15" s="2">
        <v>14</v>
      </c>
      <c r="E15" s="2">
        <v>0.15</v>
      </c>
      <c r="F15" s="2">
        <v>0</v>
      </c>
      <c r="G15" s="2" t="s">
        <v>125</v>
      </c>
      <c r="H15" s="2">
        <v>1</v>
      </c>
      <c r="J15" s="2">
        <v>1</v>
      </c>
    </row>
    <row r="16" spans="1:12">
      <c r="A16" s="2">
        <v>15</v>
      </c>
      <c r="C16" s="2" t="s">
        <v>122</v>
      </c>
      <c r="D16" s="2">
        <v>15</v>
      </c>
      <c r="E16" s="2">
        <v>1</v>
      </c>
      <c r="F16" s="2">
        <v>1</v>
      </c>
      <c r="G16" s="2" t="s">
        <v>123</v>
      </c>
      <c r="I16" s="2">
        <v>1</v>
      </c>
    </row>
    <row r="17" spans="1:6">
      <c r="A17" s="2">
        <v>16</v>
      </c>
      <c r="C17" s="2" t="s">
        <v>124</v>
      </c>
      <c r="D17" s="2">
        <v>16</v>
      </c>
      <c r="E17" s="2">
        <v>0.15</v>
      </c>
      <c r="F17" s="2"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D22" sqref="D22"/>
    </sheetView>
  </sheetViews>
  <sheetFormatPr baseColWidth="10" defaultColWidth="8.83203125" defaultRowHeight="14" x14ac:dyDescent="0"/>
  <cols>
    <col min="2" max="2" width="12.6640625" bestFit="1" customWidth="1"/>
    <col min="3" max="3" width="10.83203125" bestFit="1" customWidth="1"/>
    <col min="4" max="4" width="12.6640625" bestFit="1" customWidth="1"/>
    <col min="6" max="7" width="13.1640625" bestFit="1" customWidth="1"/>
    <col min="8" max="8" width="14.5" bestFit="1" customWidth="1"/>
    <col min="13" max="13" width="20.6640625" bestFit="1" customWidth="1"/>
    <col min="16" max="16" width="13.5" bestFit="1" customWidth="1"/>
    <col min="17" max="17" width="11.6640625" bestFit="1" customWidth="1"/>
    <col min="21" max="21" width="13.5" bestFit="1" customWidth="1"/>
    <col min="22" max="22" width="11.6640625" bestFit="1" customWidth="1"/>
  </cols>
  <sheetData>
    <row r="1" spans="1:22">
      <c r="A1" s="1" t="s">
        <v>91</v>
      </c>
      <c r="B1" s="1" t="s">
        <v>1</v>
      </c>
      <c r="C1" s="1" t="s">
        <v>92</v>
      </c>
      <c r="D1" s="1" t="s">
        <v>93</v>
      </c>
      <c r="E1" s="1" t="s">
        <v>68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7" t="s">
        <v>101</v>
      </c>
      <c r="N1" s="8" t="s">
        <v>102</v>
      </c>
      <c r="O1" s="9" t="s">
        <v>103</v>
      </c>
      <c r="P1" s="10" t="s">
        <v>104</v>
      </c>
      <c r="Q1" s="11" t="s">
        <v>105</v>
      </c>
      <c r="R1" s="1" t="s">
        <v>4</v>
      </c>
      <c r="S1" s="1" t="s">
        <v>106</v>
      </c>
      <c r="T1" s="1" t="s">
        <v>5</v>
      </c>
      <c r="U1" s="1" t="s">
        <v>107</v>
      </c>
      <c r="V1" s="1" t="s">
        <v>108</v>
      </c>
    </row>
    <row r="2" spans="1:22" s="5" customFormat="1">
      <c r="A2" s="3">
        <v>1</v>
      </c>
      <c r="B2" s="3" t="s">
        <v>109</v>
      </c>
      <c r="C2" s="3" t="s">
        <v>110</v>
      </c>
      <c r="D2" s="3" t="s">
        <v>111</v>
      </c>
      <c r="E2" s="3">
        <v>20</v>
      </c>
      <c r="F2" s="3">
        <v>12</v>
      </c>
      <c r="G2" s="3">
        <v>6</v>
      </c>
      <c r="H2" s="3">
        <v>20</v>
      </c>
      <c r="I2" s="3">
        <v>6</v>
      </c>
      <c r="J2" s="3">
        <v>2.2000000000000002</v>
      </c>
      <c r="K2" s="3">
        <v>1.6</v>
      </c>
      <c r="L2" s="3">
        <v>3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 t="s">
        <v>8</v>
      </c>
      <c r="V2" s="3">
        <v>3600</v>
      </c>
    </row>
    <row r="3" spans="1:22" s="5" customFormat="1">
      <c r="A3" s="3">
        <v>2</v>
      </c>
      <c r="B3" s="3" t="s">
        <v>9</v>
      </c>
      <c r="C3" s="3" t="s">
        <v>10</v>
      </c>
      <c r="D3" s="3" t="s">
        <v>11</v>
      </c>
      <c r="E3" s="3">
        <v>25</v>
      </c>
      <c r="F3" s="3">
        <v>14</v>
      </c>
      <c r="G3" s="3">
        <v>8</v>
      </c>
      <c r="H3" s="3">
        <v>18</v>
      </c>
      <c r="I3" s="3">
        <v>8</v>
      </c>
      <c r="J3" s="3">
        <v>2.6</v>
      </c>
      <c r="K3" s="3">
        <v>1.8</v>
      </c>
      <c r="L3" s="3">
        <v>2.4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 t="s">
        <v>12</v>
      </c>
      <c r="V3" s="3">
        <v>7200</v>
      </c>
    </row>
    <row r="4" spans="1:22">
      <c r="A4" s="2">
        <v>3</v>
      </c>
      <c r="B4" s="2" t="s">
        <v>13</v>
      </c>
      <c r="C4" s="2" t="s">
        <v>14</v>
      </c>
      <c r="D4" s="2" t="s">
        <v>15</v>
      </c>
      <c r="E4" s="2">
        <v>50</v>
      </c>
      <c r="F4" s="2">
        <v>10</v>
      </c>
      <c r="G4" s="2">
        <v>10</v>
      </c>
      <c r="H4" s="2">
        <v>4</v>
      </c>
      <c r="I4" s="2">
        <v>10</v>
      </c>
      <c r="J4" s="2">
        <v>2</v>
      </c>
      <c r="K4" s="2">
        <v>2</v>
      </c>
      <c r="L4" s="2">
        <v>1.4</v>
      </c>
      <c r="M4" s="12">
        <v>1</v>
      </c>
      <c r="N4" s="2">
        <v>1.1000000000000001</v>
      </c>
      <c r="O4" s="2">
        <v>1.2</v>
      </c>
      <c r="P4" s="2">
        <v>1.3</v>
      </c>
      <c r="Q4" s="2">
        <v>1.4</v>
      </c>
      <c r="R4" s="2">
        <v>43200</v>
      </c>
      <c r="S4" s="13">
        <v>5</v>
      </c>
      <c r="T4" s="2">
        <v>10</v>
      </c>
      <c r="U4" s="2" t="s">
        <v>16</v>
      </c>
      <c r="V4" s="2">
        <v>10800</v>
      </c>
    </row>
    <row r="5" spans="1:22" s="5" customFormat="1">
      <c r="A5" s="3">
        <v>4</v>
      </c>
      <c r="B5" s="3" t="s">
        <v>17</v>
      </c>
      <c r="C5" s="3" t="s">
        <v>18</v>
      </c>
      <c r="D5" s="3" t="s">
        <v>112</v>
      </c>
      <c r="E5" s="3">
        <v>25</v>
      </c>
      <c r="F5" s="3">
        <v>16</v>
      </c>
      <c r="G5" s="3">
        <v>10</v>
      </c>
      <c r="H5" s="3">
        <v>14</v>
      </c>
      <c r="I5" s="3">
        <v>8</v>
      </c>
      <c r="J5" s="3">
        <v>1.6</v>
      </c>
      <c r="K5" s="3">
        <v>2</v>
      </c>
      <c r="L5" s="3">
        <v>1.4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21600</v>
      </c>
      <c r="S5" s="15">
        <v>8</v>
      </c>
      <c r="T5" s="3">
        <v>8</v>
      </c>
      <c r="U5" s="3" t="s">
        <v>113</v>
      </c>
      <c r="V5" s="3">
        <v>7200</v>
      </c>
    </row>
    <row r="6" spans="1:22" s="5" customFormat="1">
      <c r="A6" s="3">
        <v>5</v>
      </c>
      <c r="B6" s="3" t="s">
        <v>114</v>
      </c>
      <c r="C6" s="3" t="s">
        <v>21</v>
      </c>
      <c r="D6" s="3" t="s">
        <v>22</v>
      </c>
      <c r="E6" s="3">
        <v>20</v>
      </c>
      <c r="F6" s="3">
        <v>14</v>
      </c>
      <c r="G6" s="3">
        <v>16</v>
      </c>
      <c r="H6" s="3">
        <v>12</v>
      </c>
      <c r="I6" s="3">
        <v>6</v>
      </c>
      <c r="J6" s="3">
        <v>2.4</v>
      </c>
      <c r="K6" s="3">
        <v>2.6</v>
      </c>
      <c r="L6" s="3">
        <v>2.2000000000000002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10</v>
      </c>
      <c r="T6" s="3">
        <v>6</v>
      </c>
      <c r="U6" s="3" t="s">
        <v>23</v>
      </c>
      <c r="V6" s="3">
        <v>3600</v>
      </c>
    </row>
    <row r="7" spans="1:22" s="5" customFormat="1">
      <c r="A7" s="3">
        <v>6</v>
      </c>
      <c r="B7" s="3" t="s">
        <v>35</v>
      </c>
      <c r="C7" s="3" t="s">
        <v>36</v>
      </c>
      <c r="D7" s="3" t="s">
        <v>37</v>
      </c>
      <c r="E7" s="3">
        <v>25</v>
      </c>
      <c r="F7" s="3">
        <v>18</v>
      </c>
      <c r="G7" s="3">
        <v>10</v>
      </c>
      <c r="H7" s="3">
        <v>16</v>
      </c>
      <c r="I7" s="3">
        <v>7</v>
      </c>
      <c r="J7" s="3">
        <v>2.8</v>
      </c>
      <c r="K7" s="3">
        <v>2</v>
      </c>
      <c r="L7" s="3">
        <v>2.6</v>
      </c>
      <c r="M7" s="14">
        <v>1</v>
      </c>
      <c r="N7" s="3">
        <v>1.1000000000000001</v>
      </c>
      <c r="O7" s="3">
        <v>1.2</v>
      </c>
      <c r="P7" s="3">
        <v>1.3</v>
      </c>
      <c r="Q7" s="3">
        <v>1.4</v>
      </c>
      <c r="R7" s="3">
        <v>43200</v>
      </c>
      <c r="S7" s="15">
        <v>12</v>
      </c>
      <c r="T7" s="3">
        <v>8</v>
      </c>
      <c r="U7" s="3" t="s">
        <v>8</v>
      </c>
      <c r="V7" s="3">
        <v>7200</v>
      </c>
    </row>
    <row r="8" spans="1:22" s="22" customFormat="1">
      <c r="A8" s="19">
        <v>7</v>
      </c>
      <c r="B8" s="19" t="s">
        <v>43</v>
      </c>
      <c r="C8" s="19" t="s">
        <v>44</v>
      </c>
      <c r="D8" s="19" t="s">
        <v>30</v>
      </c>
      <c r="E8" s="19">
        <v>30</v>
      </c>
      <c r="F8" s="19">
        <v>14</v>
      </c>
      <c r="G8" s="19">
        <v>18</v>
      </c>
      <c r="H8" s="19">
        <v>18</v>
      </c>
      <c r="I8" s="19">
        <v>6</v>
      </c>
      <c r="J8" s="19">
        <v>1.4</v>
      </c>
      <c r="K8" s="19">
        <v>2.8</v>
      </c>
      <c r="L8" s="19">
        <v>2.8</v>
      </c>
      <c r="M8" s="20">
        <v>1</v>
      </c>
      <c r="N8" s="19">
        <v>1.1000000000000001</v>
      </c>
      <c r="O8" s="19">
        <v>1.2</v>
      </c>
      <c r="P8" s="19">
        <v>1.3</v>
      </c>
      <c r="Q8" s="19">
        <v>1.4</v>
      </c>
      <c r="R8" s="19">
        <v>10800</v>
      </c>
      <c r="S8" s="21">
        <v>14</v>
      </c>
      <c r="T8" s="19">
        <v>8</v>
      </c>
      <c r="U8" s="19" t="s">
        <v>31</v>
      </c>
      <c r="V8" s="19">
        <v>3600</v>
      </c>
    </row>
    <row r="9" spans="1:22" s="5" customFormat="1">
      <c r="A9" s="3">
        <v>8</v>
      </c>
      <c r="B9" s="3" t="s">
        <v>32</v>
      </c>
      <c r="C9" s="3" t="s">
        <v>33</v>
      </c>
      <c r="D9" s="3" t="s">
        <v>34</v>
      </c>
      <c r="E9" s="3">
        <v>25</v>
      </c>
      <c r="F9" s="3">
        <v>18</v>
      </c>
      <c r="G9" s="3">
        <v>10</v>
      </c>
      <c r="H9" s="3">
        <v>20</v>
      </c>
      <c r="I9" s="3">
        <v>6</v>
      </c>
      <c r="J9" s="3">
        <v>2.8</v>
      </c>
      <c r="K9" s="3">
        <v>2</v>
      </c>
      <c r="L9" s="3">
        <v>3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21600</v>
      </c>
      <c r="S9" s="15">
        <v>16</v>
      </c>
      <c r="T9" s="3">
        <v>6</v>
      </c>
      <c r="U9" s="3" t="s">
        <v>12</v>
      </c>
      <c r="V9" s="3">
        <v>3600</v>
      </c>
    </row>
    <row r="10" spans="1:22">
      <c r="A10" s="2">
        <v>9</v>
      </c>
      <c r="B10" s="2" t="s">
        <v>24</v>
      </c>
      <c r="C10" s="2" t="s">
        <v>25</v>
      </c>
      <c r="D10" s="2" t="s">
        <v>26</v>
      </c>
      <c r="E10" s="2">
        <v>40</v>
      </c>
      <c r="F10" s="2">
        <v>20</v>
      </c>
      <c r="G10" s="2">
        <v>8</v>
      </c>
      <c r="H10" s="2">
        <v>12</v>
      </c>
      <c r="I10" s="2">
        <v>8</v>
      </c>
      <c r="J10" s="2">
        <v>3</v>
      </c>
      <c r="K10" s="2">
        <v>1.8</v>
      </c>
      <c r="L10" s="2">
        <v>1.2</v>
      </c>
      <c r="M10" s="12">
        <v>1</v>
      </c>
      <c r="N10" s="2">
        <v>1.1000000000000001</v>
      </c>
      <c r="O10" s="2">
        <v>1.2</v>
      </c>
      <c r="P10" s="2">
        <v>1.3</v>
      </c>
      <c r="Q10" s="2">
        <v>1.4</v>
      </c>
      <c r="R10" s="2">
        <v>43200</v>
      </c>
      <c r="S10" s="13">
        <v>18</v>
      </c>
      <c r="T10" s="2">
        <v>8</v>
      </c>
      <c r="U10" s="2" t="s">
        <v>27</v>
      </c>
      <c r="V10" s="2">
        <v>7200</v>
      </c>
    </row>
    <row r="11" spans="1:22">
      <c r="A11" s="2">
        <v>10</v>
      </c>
      <c r="B11" s="2" t="s">
        <v>38</v>
      </c>
      <c r="C11" s="2" t="s">
        <v>39</v>
      </c>
      <c r="D11" s="2" t="s">
        <v>40</v>
      </c>
      <c r="E11" s="2">
        <v>45</v>
      </c>
      <c r="F11" s="2">
        <v>20</v>
      </c>
      <c r="G11" s="2">
        <v>30</v>
      </c>
      <c r="H11" s="2">
        <v>10</v>
      </c>
      <c r="I11" s="2">
        <v>7</v>
      </c>
      <c r="J11" s="2">
        <v>3</v>
      </c>
      <c r="K11" s="2">
        <v>3</v>
      </c>
      <c r="L11" s="2">
        <v>2</v>
      </c>
      <c r="M11" s="12">
        <v>1</v>
      </c>
      <c r="N11" s="2">
        <v>1.1000000000000001</v>
      </c>
      <c r="O11" s="2">
        <v>1.2</v>
      </c>
      <c r="P11" s="2">
        <v>1.3</v>
      </c>
      <c r="Q11" s="2">
        <v>1.4</v>
      </c>
      <c r="R11" s="2">
        <v>86400</v>
      </c>
      <c r="S11" s="13">
        <v>20</v>
      </c>
      <c r="T11" s="2">
        <v>12</v>
      </c>
      <c r="U11" s="2" t="s">
        <v>23</v>
      </c>
      <c r="V11" s="2">
        <v>7200</v>
      </c>
    </row>
    <row r="12" spans="1:22" s="5" customFormat="1">
      <c r="A12" s="3">
        <v>11</v>
      </c>
      <c r="B12" s="3" t="s">
        <v>41</v>
      </c>
      <c r="C12" s="3" t="s">
        <v>42</v>
      </c>
      <c r="D12" s="3" t="s">
        <v>19</v>
      </c>
      <c r="E12" s="3">
        <v>30</v>
      </c>
      <c r="F12" s="3">
        <v>18</v>
      </c>
      <c r="G12" s="3">
        <v>18</v>
      </c>
      <c r="H12" s="3">
        <v>12</v>
      </c>
      <c r="I12" s="3">
        <v>6</v>
      </c>
      <c r="J12" s="3">
        <v>2.8</v>
      </c>
      <c r="K12" s="3">
        <v>2.8</v>
      </c>
      <c r="L12" s="3">
        <v>2.2000000000000002</v>
      </c>
      <c r="M12" s="14">
        <v>1</v>
      </c>
      <c r="N12" s="3">
        <v>1.1000000000000001</v>
      </c>
      <c r="O12" s="3">
        <v>1.2</v>
      </c>
      <c r="P12" s="3">
        <v>1.3</v>
      </c>
      <c r="Q12" s="3">
        <v>1.4</v>
      </c>
      <c r="R12" s="3">
        <v>86400</v>
      </c>
      <c r="S12" s="15">
        <v>22</v>
      </c>
      <c r="T12" s="3">
        <v>8</v>
      </c>
      <c r="U12" s="3" t="s">
        <v>20</v>
      </c>
      <c r="V12" s="3">
        <v>7200</v>
      </c>
    </row>
    <row r="13" spans="1:22">
      <c r="A13" s="2">
        <v>12</v>
      </c>
      <c r="B13" s="2" t="s">
        <v>28</v>
      </c>
      <c r="C13" s="2" t="s">
        <v>29</v>
      </c>
      <c r="D13" s="2" t="s">
        <v>30</v>
      </c>
      <c r="E13" s="2">
        <v>40</v>
      </c>
      <c r="F13" s="2">
        <v>16</v>
      </c>
      <c r="G13" s="2">
        <v>18</v>
      </c>
      <c r="H13" s="2">
        <v>10</v>
      </c>
      <c r="I13" s="2">
        <v>8</v>
      </c>
      <c r="J13" s="2">
        <v>2.6</v>
      </c>
      <c r="K13" s="2">
        <v>2.8</v>
      </c>
      <c r="L13" s="2">
        <v>2</v>
      </c>
      <c r="M13" s="12">
        <v>1</v>
      </c>
      <c r="N13" s="2">
        <v>1.1000000000000001</v>
      </c>
      <c r="O13" s="2">
        <v>1.2</v>
      </c>
      <c r="P13" s="2">
        <v>1.3</v>
      </c>
      <c r="Q13" s="2">
        <v>1.4</v>
      </c>
      <c r="R13" s="2">
        <v>86400</v>
      </c>
      <c r="S13" s="13">
        <v>24</v>
      </c>
      <c r="T13" s="2">
        <v>8</v>
      </c>
      <c r="U13" s="2" t="s">
        <v>31</v>
      </c>
      <c r="V13" s="2">
        <v>10800</v>
      </c>
    </row>
    <row r="14" spans="1:22">
      <c r="A14" s="2">
        <v>13</v>
      </c>
      <c r="B14" s="2" t="s">
        <v>45</v>
      </c>
      <c r="C14" s="2" t="s">
        <v>46</v>
      </c>
      <c r="D14" s="2" t="s">
        <v>22</v>
      </c>
      <c r="E14" s="2">
        <v>40</v>
      </c>
      <c r="F14" s="2">
        <v>20</v>
      </c>
      <c r="G14" s="2">
        <v>14</v>
      </c>
      <c r="H14" s="2">
        <v>12</v>
      </c>
      <c r="I14" s="2">
        <v>8</v>
      </c>
      <c r="J14" s="2">
        <v>3</v>
      </c>
      <c r="K14" s="2">
        <v>2.4</v>
      </c>
      <c r="L14" s="2">
        <v>2.2000000000000002</v>
      </c>
      <c r="M14" s="12">
        <v>1</v>
      </c>
      <c r="N14" s="2">
        <v>1.1000000000000001</v>
      </c>
      <c r="O14" s="2">
        <v>1.2</v>
      </c>
      <c r="P14" s="2">
        <v>1.3</v>
      </c>
      <c r="Q14" s="2">
        <v>1.4</v>
      </c>
      <c r="R14" s="2">
        <v>172800</v>
      </c>
      <c r="S14" s="13">
        <v>26</v>
      </c>
      <c r="T14" s="2">
        <v>8</v>
      </c>
      <c r="U14" s="2" t="s">
        <v>27</v>
      </c>
      <c r="V14" s="2">
        <v>7200</v>
      </c>
    </row>
    <row r="15" spans="1:22" s="5" customFormat="1">
      <c r="A15" s="3">
        <v>14</v>
      </c>
      <c r="B15" s="3" t="s">
        <v>47</v>
      </c>
      <c r="C15" s="3" t="s">
        <v>48</v>
      </c>
      <c r="D15" s="3" t="s">
        <v>48</v>
      </c>
      <c r="E15" s="3">
        <v>60</v>
      </c>
      <c r="F15" s="3">
        <v>14</v>
      </c>
      <c r="G15" s="3">
        <v>20</v>
      </c>
      <c r="H15" s="3">
        <v>4</v>
      </c>
      <c r="I15" s="3">
        <v>10</v>
      </c>
      <c r="J15" s="3">
        <v>2.4</v>
      </c>
      <c r="K15" s="3">
        <v>3</v>
      </c>
      <c r="L15" s="3">
        <v>1.4</v>
      </c>
      <c r="M15" s="14">
        <v>1</v>
      </c>
      <c r="N15" s="3">
        <v>1.1000000000000001</v>
      </c>
      <c r="O15" s="3">
        <v>1.2</v>
      </c>
      <c r="P15" s="3">
        <v>1.3</v>
      </c>
      <c r="Q15" s="3">
        <v>1.4</v>
      </c>
      <c r="R15" s="3">
        <v>172800</v>
      </c>
      <c r="S15" s="15">
        <v>28</v>
      </c>
      <c r="T15" s="3">
        <v>12</v>
      </c>
      <c r="U15" s="3" t="s">
        <v>16</v>
      </c>
      <c r="V15" s="3">
        <v>10800</v>
      </c>
    </row>
    <row r="16" spans="1:22" s="5" customFormat="1">
      <c r="A16" s="3">
        <v>15</v>
      </c>
      <c r="B16" s="4" t="s">
        <v>49</v>
      </c>
      <c r="C16" s="4" t="s">
        <v>50</v>
      </c>
      <c r="D16" s="3" t="s">
        <v>51</v>
      </c>
      <c r="E16" s="3">
        <v>40</v>
      </c>
      <c r="F16" s="3">
        <v>20</v>
      </c>
      <c r="G16" s="3">
        <v>12</v>
      </c>
      <c r="H16" s="3">
        <v>14</v>
      </c>
      <c r="I16" s="3">
        <v>8</v>
      </c>
      <c r="J16" s="3">
        <v>3</v>
      </c>
      <c r="K16" s="3">
        <v>2.2000000000000002</v>
      </c>
      <c r="L16" s="3">
        <v>2.4</v>
      </c>
      <c r="M16" s="14">
        <v>1</v>
      </c>
      <c r="N16" s="3">
        <v>1.1000000000000001</v>
      </c>
      <c r="O16" s="3">
        <v>1.2</v>
      </c>
      <c r="P16" s="3">
        <v>1.3</v>
      </c>
      <c r="Q16" s="3">
        <v>1.4</v>
      </c>
      <c r="R16" s="3">
        <v>172800</v>
      </c>
      <c r="S16" s="15">
        <v>30</v>
      </c>
      <c r="T16" s="3">
        <v>12</v>
      </c>
      <c r="U16" s="3" t="s">
        <v>52</v>
      </c>
      <c r="V16" s="3">
        <v>7200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workbookViewId="0">
      <selection activeCell="L29" sqref="L29"/>
    </sheetView>
  </sheetViews>
  <sheetFormatPr baseColWidth="10" defaultColWidth="8.83203125" defaultRowHeight="14" x14ac:dyDescent="0"/>
  <sheetData>
    <row r="1" spans="2:11">
      <c r="B1" s="3" t="s">
        <v>109</v>
      </c>
      <c r="C1">
        <f>dinosaurs_avai!E2+dinosaurs_avai!I2*50</f>
        <v>1300</v>
      </c>
      <c r="D1">
        <f>dinosaurs_avai!F2+dinosaurs_avai!J2*80</f>
        <v>592</v>
      </c>
      <c r="E1">
        <f>dinosaurs_avai!G2+dinosaurs_avai!K2*80</f>
        <v>518</v>
      </c>
      <c r="F1">
        <f>dinosaurs_avai!H2+dinosaurs_avai!L2*80</f>
        <v>980</v>
      </c>
    </row>
    <row r="2" spans="2:11">
      <c r="B2" s="3" t="s">
        <v>9</v>
      </c>
      <c r="C2">
        <f>dinosaurs_avai!E3+dinosaurs_avai!I3*50</f>
        <v>1800</v>
      </c>
      <c r="D2">
        <f>dinosaurs_avai!F3+dinosaurs_avai!J3*80</f>
        <v>850</v>
      </c>
      <c r="E2">
        <f>dinosaurs_avai!G3+dinosaurs_avai!K3*80</f>
        <v>584</v>
      </c>
      <c r="F2">
        <f>dinosaurs_avai!H3+dinosaurs_avai!L3*80</f>
        <v>786</v>
      </c>
    </row>
    <row r="3" spans="2:11">
      <c r="B3" s="3" t="s">
        <v>17</v>
      </c>
      <c r="C3">
        <f>dinosaurs_avai!E4+dinosaurs_avai!I4*50</f>
        <v>2200</v>
      </c>
      <c r="D3">
        <f>dinosaurs_avai!F4+dinosaurs_avai!J4*80</f>
        <v>698</v>
      </c>
      <c r="E3">
        <f>dinosaurs_avai!G4+dinosaurs_avai!K4*80</f>
        <v>650</v>
      </c>
      <c r="F3">
        <f>dinosaurs_avai!H4+dinosaurs_avai!L4*80</f>
        <v>462.00000000000006</v>
      </c>
    </row>
    <row r="4" spans="2:11">
      <c r="B4" s="3" t="s">
        <v>114</v>
      </c>
      <c r="C4">
        <f>dinosaurs_avai!E5+dinosaurs_avai!I5*50</f>
        <v>2000</v>
      </c>
      <c r="D4">
        <f>dinosaurs_avai!F5+dinosaurs_avai!J5*80</f>
        <v>786</v>
      </c>
      <c r="E4">
        <f>dinosaurs_avai!G5+dinosaurs_avai!K5*80</f>
        <v>848</v>
      </c>
      <c r="F4">
        <f>dinosaurs_avai!H5+dinosaurs_avai!L5*80</f>
        <v>715.99999999999989</v>
      </c>
    </row>
    <row r="5" spans="2:11">
      <c r="B5" s="3" t="s">
        <v>43</v>
      </c>
      <c r="C5">
        <f>dinosaurs_avai!E6+dinosaurs_avai!I6*50</f>
        <v>1800</v>
      </c>
      <c r="D5">
        <f>dinosaurs_avai!F6+dinosaurs_avai!J6*80</f>
        <v>658</v>
      </c>
      <c r="E5">
        <f>dinosaurs_avai!G6+dinosaurs_avai!K6*80</f>
        <v>914.00000000000011</v>
      </c>
      <c r="F5">
        <f>dinosaurs_avai!H6+dinosaurs_avai!L6*80</f>
        <v>914.00000000000011</v>
      </c>
    </row>
    <row r="6" spans="2:11">
      <c r="B6" s="3" t="s">
        <v>32</v>
      </c>
      <c r="C6">
        <f>dinosaurs_avai!E7+dinosaurs_avai!I7*50</f>
        <v>1900</v>
      </c>
      <c r="D6">
        <f>dinosaurs_avai!F7+dinosaurs_avai!J7*80</f>
        <v>888</v>
      </c>
      <c r="E6">
        <f>dinosaurs_avai!G7+dinosaurs_avai!K7*80</f>
        <v>618</v>
      </c>
      <c r="F6">
        <f>dinosaurs_avai!H7+dinosaurs_avai!L7*80</f>
        <v>980</v>
      </c>
    </row>
    <row r="7" spans="2:11">
      <c r="B7" s="3" t="s">
        <v>41</v>
      </c>
      <c r="C7">
        <f>dinosaurs_avai!E8+dinosaurs_avai!I8*50</f>
        <v>1800</v>
      </c>
      <c r="D7">
        <f>dinosaurs_avai!F8+dinosaurs_avai!J8*80</f>
        <v>920.00000000000011</v>
      </c>
      <c r="E7">
        <f>dinosaurs_avai!G8+dinosaurs_avai!K8*80</f>
        <v>914.00000000000011</v>
      </c>
      <c r="F7">
        <f>dinosaurs_avai!H8+dinosaurs_avai!L8*80</f>
        <v>914</v>
      </c>
    </row>
    <row r="8" spans="2:11">
      <c r="B8" s="3" t="s">
        <v>47</v>
      </c>
      <c r="C8">
        <f>dinosaurs_avai!E9+dinosaurs_avai!I9*50</f>
        <v>2900</v>
      </c>
      <c r="D8">
        <f>dinosaurs_avai!F9+dinosaurs_avai!J9*80</f>
        <v>786</v>
      </c>
      <c r="E8">
        <f>dinosaurs_avai!G9+dinosaurs_avai!K9*80</f>
        <v>988</v>
      </c>
      <c r="F8">
        <f>dinosaurs_avai!H9+dinosaurs_avai!L9*80</f>
        <v>452.00000000000006</v>
      </c>
    </row>
    <row r="9" spans="2:11">
      <c r="B9" s="4" t="s">
        <v>49</v>
      </c>
      <c r="C9">
        <f>dinosaurs_avai!E10+dinosaurs_avai!I10*50</f>
        <v>2300</v>
      </c>
      <c r="D9">
        <f>dinosaurs_avai!F10+dinosaurs_avai!J10*80</f>
        <v>1000</v>
      </c>
      <c r="E9">
        <f>dinosaurs_avai!G10+dinosaurs_avai!K10*80</f>
        <v>715.99999999999989</v>
      </c>
      <c r="F9">
        <f>dinosaurs_avai!H10+dinosaurs_avai!L10*80</f>
        <v>718</v>
      </c>
    </row>
    <row r="11" spans="2:11">
      <c r="H11" t="s">
        <v>140</v>
      </c>
      <c r="I11" t="s">
        <v>141</v>
      </c>
      <c r="J11" t="s">
        <v>138</v>
      </c>
      <c r="K11" t="s">
        <v>139</v>
      </c>
    </row>
    <row r="12" spans="2:11">
      <c r="G12">
        <v>136</v>
      </c>
      <c r="H12">
        <v>40</v>
      </c>
      <c r="I12">
        <v>6</v>
      </c>
      <c r="J12">
        <f t="shared" ref="J12:J29" si="0">H12*5*(1/(1+I12/G12))</f>
        <v>191.54929577464787</v>
      </c>
    </row>
    <row r="13" spans="2:11">
      <c r="G13">
        <v>100</v>
      </c>
      <c r="H13">
        <v>1000</v>
      </c>
      <c r="I13">
        <v>1000</v>
      </c>
      <c r="J13">
        <f t="shared" si="0"/>
        <v>454.54545454545456</v>
      </c>
    </row>
    <row r="14" spans="2:11">
      <c r="G14">
        <v>136</v>
      </c>
      <c r="H14">
        <v>1000</v>
      </c>
      <c r="I14">
        <v>988</v>
      </c>
      <c r="J14">
        <f t="shared" si="0"/>
        <v>604.98220640569389</v>
      </c>
    </row>
    <row r="15" spans="2:11">
      <c r="G15">
        <v>100</v>
      </c>
      <c r="H15">
        <v>1000</v>
      </c>
      <c r="I15">
        <v>518</v>
      </c>
      <c r="J15">
        <f t="shared" si="0"/>
        <v>809.06148867313925</v>
      </c>
    </row>
    <row r="16" spans="2:11">
      <c r="G16">
        <v>136</v>
      </c>
      <c r="H16">
        <v>40</v>
      </c>
      <c r="I16">
        <v>988</v>
      </c>
      <c r="J16">
        <f t="shared" si="0"/>
        <v>24.199288256227756</v>
      </c>
    </row>
    <row r="17" spans="7:10">
      <c r="G17">
        <v>136</v>
      </c>
      <c r="H17">
        <v>40</v>
      </c>
      <c r="I17">
        <v>518</v>
      </c>
      <c r="J17">
        <f t="shared" si="0"/>
        <v>41.590214067278289</v>
      </c>
    </row>
    <row r="18" spans="7:10">
      <c r="G18">
        <v>136</v>
      </c>
      <c r="H18">
        <v>40</v>
      </c>
      <c r="I18">
        <v>6</v>
      </c>
      <c r="J18">
        <f t="shared" si="0"/>
        <v>191.54929577464787</v>
      </c>
    </row>
    <row r="19" spans="7:10">
      <c r="G19">
        <v>136</v>
      </c>
      <c r="H19">
        <v>40</v>
      </c>
      <c r="I19">
        <v>28</v>
      </c>
      <c r="J19">
        <f t="shared" si="0"/>
        <v>165.85365853658539</v>
      </c>
    </row>
    <row r="20" spans="7:10">
      <c r="G20">
        <v>100</v>
      </c>
      <c r="H20">
        <v>1000</v>
      </c>
      <c r="I20">
        <v>650</v>
      </c>
      <c r="J20">
        <f t="shared" si="0"/>
        <v>666.66666666666663</v>
      </c>
    </row>
    <row r="21" spans="7:10">
      <c r="G21">
        <v>100</v>
      </c>
      <c r="H21">
        <v>26</v>
      </c>
      <c r="I21">
        <v>6</v>
      </c>
      <c r="J21">
        <f t="shared" si="0"/>
        <v>122.64150943396226</v>
      </c>
    </row>
    <row r="22" spans="7:10">
      <c r="G22">
        <v>100</v>
      </c>
      <c r="H22">
        <v>26</v>
      </c>
      <c r="I22">
        <v>28</v>
      </c>
      <c r="J22">
        <f t="shared" si="0"/>
        <v>101.5625</v>
      </c>
    </row>
    <row r="23" spans="7:10">
      <c r="G23">
        <v>100</v>
      </c>
      <c r="H23">
        <v>18</v>
      </c>
      <c r="I23">
        <v>6</v>
      </c>
      <c r="J23">
        <f t="shared" si="0"/>
        <v>84.905660377358487</v>
      </c>
    </row>
    <row r="24" spans="7:10">
      <c r="G24">
        <v>100</v>
      </c>
      <c r="H24">
        <v>18</v>
      </c>
      <c r="I24">
        <v>28</v>
      </c>
      <c r="J24">
        <f t="shared" si="0"/>
        <v>70.3125</v>
      </c>
    </row>
    <row r="25" spans="7:10">
      <c r="G25">
        <v>100</v>
      </c>
      <c r="H25">
        <v>40</v>
      </c>
      <c r="I25">
        <v>6</v>
      </c>
      <c r="J25">
        <f t="shared" si="0"/>
        <v>188.67924528301884</v>
      </c>
    </row>
    <row r="26" spans="7:10">
      <c r="G26">
        <v>136</v>
      </c>
      <c r="H26">
        <v>40</v>
      </c>
      <c r="I26">
        <v>260</v>
      </c>
      <c r="J26">
        <f t="shared" si="0"/>
        <v>68.686868686868678</v>
      </c>
    </row>
    <row r="27" spans="7:10">
      <c r="G27">
        <v>136</v>
      </c>
      <c r="H27">
        <v>800</v>
      </c>
      <c r="I27">
        <v>1000</v>
      </c>
      <c r="J27">
        <f t="shared" si="0"/>
        <v>478.87323943661983</v>
      </c>
    </row>
    <row r="28" spans="7:10">
      <c r="G28">
        <v>136</v>
      </c>
      <c r="H28">
        <v>800</v>
      </c>
      <c r="I28">
        <v>600</v>
      </c>
      <c r="J28">
        <f t="shared" si="0"/>
        <v>739.13043478260863</v>
      </c>
    </row>
    <row r="29" spans="7:10">
      <c r="G29">
        <v>100</v>
      </c>
      <c r="H29">
        <v>800</v>
      </c>
      <c r="I29">
        <v>700</v>
      </c>
      <c r="J29">
        <f t="shared" si="0"/>
        <v>500</v>
      </c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dinosaurs_avai</vt:lpstr>
      <vt:lpstr>experience</vt:lpstr>
      <vt:lpstr>skill_avai</vt:lpstr>
      <vt:lpstr>dinosaurs_old</vt:lpstr>
      <vt:lpstr>calc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2012-04-30T08:17:48Z</dcterms:created>
  <dcterms:modified xsi:type="dcterms:W3CDTF">2013-04-08T13:58:59Z</dcterms:modified>
</cp:coreProperties>
</file>