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ohongyuan/Dropbox/RMBP-Dropbox/"/>
    </mc:Choice>
  </mc:AlternateContent>
  <bookViews>
    <workbookView xWindow="0" yWindow="460" windowWidth="19200" windowHeight="17460" tabRatio="500" activeTab="1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31" i="2"/>
  <c r="I30" i="2"/>
  <c r="I31" i="2"/>
  <c r="L30" i="2"/>
  <c r="H32" i="2"/>
  <c r="I32" i="2"/>
  <c r="L31" i="2"/>
  <c r="H33" i="2"/>
  <c r="I33" i="2"/>
  <c r="L32" i="2"/>
  <c r="H34" i="2"/>
  <c r="I34" i="2"/>
  <c r="L33" i="2"/>
  <c r="H35" i="2"/>
  <c r="I35" i="2"/>
  <c r="L34" i="2"/>
  <c r="H36" i="2"/>
  <c r="I36" i="2"/>
  <c r="L35" i="2"/>
  <c r="H37" i="2"/>
  <c r="I37" i="2"/>
  <c r="L36" i="2"/>
  <c r="H38" i="2"/>
  <c r="I38" i="2"/>
  <c r="L37" i="2"/>
  <c r="H39" i="2"/>
  <c r="I39" i="2"/>
  <c r="L38" i="2"/>
  <c r="H40" i="2"/>
  <c r="I40" i="2"/>
  <c r="L39" i="2"/>
  <c r="L40" i="2"/>
  <c r="L41" i="2"/>
  <c r="H17" i="2"/>
  <c r="H18" i="2"/>
  <c r="I17" i="2"/>
  <c r="I18" i="2"/>
  <c r="L17" i="2"/>
  <c r="H19" i="2"/>
  <c r="I19" i="2"/>
  <c r="L18" i="2"/>
  <c r="H20" i="2"/>
  <c r="I20" i="2"/>
  <c r="L19" i="2"/>
  <c r="H21" i="2"/>
  <c r="I21" i="2"/>
  <c r="L20" i="2"/>
  <c r="H22" i="2"/>
  <c r="I22" i="2"/>
  <c r="L21" i="2"/>
  <c r="H23" i="2"/>
  <c r="I23" i="2"/>
  <c r="L22" i="2"/>
  <c r="H24" i="2"/>
  <c r="I24" i="2"/>
  <c r="L23" i="2"/>
  <c r="H25" i="2"/>
  <c r="I25" i="2"/>
  <c r="L24" i="2"/>
  <c r="H26" i="2"/>
  <c r="I26" i="2"/>
  <c r="L25" i="2"/>
  <c r="H27" i="2"/>
  <c r="I27" i="2"/>
  <c r="L26" i="2"/>
  <c r="L27" i="2"/>
  <c r="L28" i="2"/>
  <c r="H4" i="2"/>
  <c r="H5" i="2"/>
  <c r="I4" i="2"/>
  <c r="I5" i="2"/>
  <c r="L4" i="2"/>
  <c r="H6" i="2"/>
  <c r="I6" i="2"/>
  <c r="L5" i="2"/>
  <c r="H7" i="2"/>
  <c r="I7" i="2"/>
  <c r="L6" i="2"/>
  <c r="H8" i="2"/>
  <c r="I8" i="2"/>
  <c r="L7" i="2"/>
  <c r="H9" i="2"/>
  <c r="I9" i="2"/>
  <c r="L8" i="2"/>
  <c r="H10" i="2"/>
  <c r="I10" i="2"/>
  <c r="L9" i="2"/>
  <c r="H11" i="2"/>
  <c r="I11" i="2"/>
  <c r="L10" i="2"/>
  <c r="H12" i="2"/>
  <c r="I12" i="2"/>
  <c r="L11" i="2"/>
  <c r="H13" i="2"/>
  <c r="I13" i="2"/>
  <c r="L12" i="2"/>
  <c r="H14" i="2"/>
  <c r="I14" i="2"/>
  <c r="L13" i="2"/>
  <c r="L14" i="2"/>
  <c r="L15" i="2"/>
  <c r="J35" i="2"/>
  <c r="K35" i="2"/>
  <c r="J36" i="2"/>
  <c r="K36" i="2"/>
  <c r="J37" i="2"/>
  <c r="K37" i="2"/>
  <c r="J38" i="2"/>
  <c r="K38" i="2"/>
  <c r="J22" i="2"/>
  <c r="K22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7" i="2"/>
  <c r="K17" i="2"/>
  <c r="J18" i="2"/>
  <c r="K18" i="2"/>
  <c r="J19" i="2"/>
  <c r="K19" i="2"/>
  <c r="J20" i="2"/>
  <c r="K20" i="2"/>
  <c r="J21" i="2"/>
  <c r="K21" i="2"/>
  <c r="J23" i="2"/>
  <c r="K23" i="2"/>
  <c r="J24" i="2"/>
  <c r="K24" i="2"/>
  <c r="J25" i="2"/>
  <c r="K25" i="2"/>
  <c r="J26" i="2"/>
  <c r="K26" i="2"/>
  <c r="J30" i="2"/>
  <c r="K30" i="2"/>
  <c r="J31" i="2"/>
  <c r="K31" i="2"/>
  <c r="J32" i="2"/>
  <c r="K32" i="2"/>
  <c r="J33" i="2"/>
  <c r="K33" i="2"/>
  <c r="J34" i="2"/>
  <c r="K34" i="2"/>
  <c r="H2" i="2"/>
  <c r="I2" i="2"/>
  <c r="J2" i="2"/>
  <c r="K2" i="2"/>
  <c r="H3" i="1"/>
  <c r="J3" i="1"/>
  <c r="K3" i="1"/>
  <c r="H4" i="1"/>
  <c r="J4" i="1"/>
  <c r="K4" i="1"/>
  <c r="H5" i="1"/>
  <c r="J5" i="1"/>
  <c r="K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H15" i="1"/>
  <c r="J15" i="1"/>
  <c r="K15" i="1"/>
  <c r="H16" i="1"/>
  <c r="J16" i="1"/>
  <c r="K16" i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2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<sst xmlns="http://schemas.openxmlformats.org/spreadsheetml/2006/main" count="63" uniqueCount="47">
  <si>
    <t>single:</t>
  </si>
  <si>
    <t>1/2:</t>
  </si>
  <si>
    <t>1/3:</t>
  </si>
  <si>
    <t>1/4:</t>
  </si>
  <si>
    <t>1/6:</t>
  </si>
  <si>
    <t>2/1:</t>
  </si>
  <si>
    <t>2/2:</t>
  </si>
  <si>
    <t>2/3:</t>
  </si>
  <si>
    <t>2/4:</t>
  </si>
  <si>
    <t>2/6:</t>
  </si>
  <si>
    <t>2/8:</t>
  </si>
  <si>
    <t>3/1:</t>
  </si>
  <si>
    <t>3/2:</t>
  </si>
  <si>
    <t>3/3:</t>
  </si>
  <si>
    <t>3/4:</t>
  </si>
  <si>
    <t>3/5:</t>
  </si>
  <si>
    <t>3/6:</t>
  </si>
  <si>
    <t>3/9:</t>
  </si>
  <si>
    <t>4/1:</t>
  </si>
  <si>
    <t>4/2:</t>
  </si>
  <si>
    <t>4/4:</t>
  </si>
  <si>
    <t>4/12:</t>
  </si>
  <si>
    <t>5/5:</t>
  </si>
  <si>
    <t>5/15:</t>
  </si>
  <si>
    <t>6/1:</t>
  </si>
  <si>
    <t>6/2:</t>
  </si>
  <si>
    <t>Acc</t>
  </si>
  <si>
    <t>TP</t>
  </si>
  <si>
    <t>TN</t>
  </si>
  <si>
    <t>FP</t>
  </si>
  <si>
    <t>FN</t>
  </si>
  <si>
    <t>1/1-1-1:</t>
  </si>
  <si>
    <t>4/5-2-1 (Avg.):</t>
  </si>
  <si>
    <t>4/5-2-1 (A.C.):</t>
  </si>
  <si>
    <t>4/5-4-2 (A.C.):</t>
  </si>
  <si>
    <t>5/7-3-1 (Cut):</t>
  </si>
  <si>
    <t>(cut in A61, B27/63, C5)</t>
  </si>
  <si>
    <t>precision=TP/(TP+FP)</t>
  </si>
  <si>
    <t>TPR=TP/(TP+FN)(recall)Y</t>
  </si>
  <si>
    <t>FPR=FP/(FP+TN)X</t>
  </si>
  <si>
    <t>F1=2rp/(r+p)</t>
  </si>
  <si>
    <t xml:space="preserve"> </t>
  </si>
  <si>
    <r>
      <rPr>
        <sz val="12"/>
        <color theme="1"/>
        <rFont val="Lantinghei TC Heavy"/>
        <family val="2"/>
      </rPr>
      <t>样本中+1越多，越容易被判定</t>
    </r>
    <r>
      <rPr>
        <sz val="12"/>
        <color theme="1"/>
        <rFont val="Lantinghei SC Heavy"/>
        <family val="2"/>
      </rPr>
      <t>为-1，TPR和FPR越低，但精确率高</t>
    </r>
  </si>
  <si>
    <t>single</t>
  </si>
  <si>
    <t>random(3/9)</t>
  </si>
  <si>
    <t>apri(4/8/wzw)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</si>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</sst>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Lantinghei TC Heavy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Lantinghei SC Heavy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5" fillId="0" borderId="0" xfId="0" applyFont="1"/>
    <xf numFmtId="165" fontId="0" fillId="0" borderId="0" xfId="0" applyNumberFormat="1"/>
    <xf numFmtId="16" fontId="0" fillId="0" borderId="0" xfId="0" applyNumberFormat="1"/>
    <xf numFmtId="0" fontId="6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ROC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3419893574947"/>
          <c:y val="0.168566357961731"/>
          <c:w val="0.76689776363571"/>
          <c:h val="0.796292684916976"/>
        </c:manualLayout>
      </c:layout>
      <c:scatterChart>
        <c:scatterStyle val="smoothMarker"/>
        <c:varyColors val="0"/>
        <c:ser>
          <c:idx val="0"/>
          <c:order val="0"/>
          <c:tx>
            <c:v>Single</c:v>
          </c:tx>
          <c:spPr>
            <a:ln w="12700" cmpd="sng"/>
          </c:spPr>
          <c:xVal>
            <c:numRef>
              <c:f>Sheet2!$I$4:$I$14</c:f>
              <c:numCache>
                <c:formatCode>0.0000%</c:formatCode>
                <c:ptCount val="11"/>
                <c:pt idx="0">
                  <c:v>1.0</c:v>
                </c:pt>
                <c:pt idx="1">
                  <c:v>0.996123760301718</c:v>
                </c:pt>
                <c:pt idx="2">
                  <c:v>0.713332867718955</c:v>
                </c:pt>
                <c:pt idx="3">
                  <c:v>0.192031009917586</c:v>
                </c:pt>
                <c:pt idx="4">
                  <c:v>0.0611118871350747</c:v>
                </c:pt>
                <c:pt idx="5">
                  <c:v>0.0173906970247241</c:v>
                </c:pt>
                <c:pt idx="6">
                  <c:v>0.00541276714624947</c:v>
                </c:pt>
                <c:pt idx="7">
                  <c:v>0.00192065930995949</c:v>
                </c:pt>
                <c:pt idx="8">
                  <c:v>0.000139684313451599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Sheet2!$H$4:$H$14</c:f>
              <c:numCache>
                <c:formatCode>0.0000%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0.999453551912568</c:v>
                </c:pt>
                <c:pt idx="3">
                  <c:v>0.990601092896175</c:v>
                </c:pt>
                <c:pt idx="4">
                  <c:v>0.967213114754098</c:v>
                </c:pt>
                <c:pt idx="5">
                  <c:v>0.909726775956284</c:v>
                </c:pt>
                <c:pt idx="6">
                  <c:v>0.805027322404372</c:v>
                </c:pt>
                <c:pt idx="7">
                  <c:v>0.679125683060109</c:v>
                </c:pt>
                <c:pt idx="8">
                  <c:v>0.381530054644809</c:v>
                </c:pt>
                <c:pt idx="9">
                  <c:v>0.0900546448087431</c:v>
                </c:pt>
                <c:pt idx="10">
                  <c:v>0.000327868852459016</c:v>
                </c:pt>
              </c:numCache>
            </c:numRef>
          </c:yVal>
          <c:smooth val="1"/>
        </c:ser>
        <c:ser>
          <c:idx val="1"/>
          <c:order val="1"/>
          <c:tx>
            <c:v>M3-Random</c:v>
          </c:tx>
          <c:spPr>
            <a:ln w="12700" cmpd="sng"/>
          </c:spPr>
          <c:xVal>
            <c:numRef>
              <c:f>Sheet2!$I$17:$I$27</c:f>
              <c:numCache>
                <c:formatCode>0.0000%</c:formatCode>
                <c:ptCount val="11"/>
                <c:pt idx="0">
                  <c:v>1.0</c:v>
                </c:pt>
                <c:pt idx="1">
                  <c:v>0.999930157843274</c:v>
                </c:pt>
                <c:pt idx="2">
                  <c:v>0.870582483587093</c:v>
                </c:pt>
                <c:pt idx="3">
                  <c:v>0.300076826372398</c:v>
                </c:pt>
                <c:pt idx="4">
                  <c:v>0.100921916468781</c:v>
                </c:pt>
                <c:pt idx="5">
                  <c:v>0.0283559156306747</c:v>
                </c:pt>
                <c:pt idx="6">
                  <c:v>0.00680961028076547</c:v>
                </c:pt>
                <c:pt idx="7">
                  <c:v>0.00202542254504819</c:v>
                </c:pt>
                <c:pt idx="8">
                  <c:v>0.0001047632350887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Sheet2!$H$17:$H$27</c:f>
              <c:numCache>
                <c:formatCode>0.0000%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0.999672131147541</c:v>
                </c:pt>
                <c:pt idx="3">
                  <c:v>0.995846994535519</c:v>
                </c:pt>
                <c:pt idx="4">
                  <c:v>0.979234972677596</c:v>
                </c:pt>
                <c:pt idx="5">
                  <c:v>0.928306010928962</c:v>
                </c:pt>
                <c:pt idx="6">
                  <c:v>0.808743169398907</c:v>
                </c:pt>
                <c:pt idx="7">
                  <c:v>0.625245901639344</c:v>
                </c:pt>
                <c:pt idx="8">
                  <c:v>0.235191256830601</c:v>
                </c:pt>
                <c:pt idx="9">
                  <c:v>0.0162841530054645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M3-Apriority</c:v>
          </c:tx>
          <c:spPr>
            <a:ln w="12700" cmpd="sng"/>
          </c:spPr>
          <c:xVal>
            <c:numRef>
              <c:f>Sheet2!$I$30:$I$40</c:f>
              <c:numCache>
                <c:formatCode>0.0000%</c:formatCode>
                <c:ptCount val="11"/>
                <c:pt idx="0">
                  <c:v>1.0</c:v>
                </c:pt>
                <c:pt idx="1">
                  <c:v>0.998219025003492</c:v>
                </c:pt>
                <c:pt idx="2">
                  <c:v>0.801438748428551</c:v>
                </c:pt>
                <c:pt idx="3">
                  <c:v>0.227056851515575</c:v>
                </c:pt>
                <c:pt idx="4">
                  <c:v>0.0687596032965498</c:v>
                </c:pt>
                <c:pt idx="5">
                  <c:v>0.0160636960469339</c:v>
                </c:pt>
                <c:pt idx="6">
                  <c:v>0.00422545048191088</c:v>
                </c:pt>
                <c:pt idx="7">
                  <c:v>0.000768263723983796</c:v>
                </c:pt>
                <c:pt idx="8">
                  <c:v>3.49210783628998E-5</c:v>
                </c:pt>
                <c:pt idx="9">
                  <c:v>0.0</c:v>
                </c:pt>
                <c:pt idx="10">
                  <c:v>0.0</c:v>
                </c:pt>
              </c:numCache>
            </c:numRef>
          </c:xVal>
          <c:yVal>
            <c:numRef>
              <c:f>Sheet2!$H$30:$H$40</c:f>
              <c:numCache>
                <c:formatCode>0.0000%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0.999672131147541</c:v>
                </c:pt>
                <c:pt idx="3">
                  <c:v>0.993114754098361</c:v>
                </c:pt>
                <c:pt idx="4">
                  <c:v>0.974426229508197</c:v>
                </c:pt>
                <c:pt idx="5">
                  <c:v>0.919890710382514</c:v>
                </c:pt>
                <c:pt idx="6">
                  <c:v>0.807322404371585</c:v>
                </c:pt>
                <c:pt idx="7">
                  <c:v>0.60896174863388</c:v>
                </c:pt>
                <c:pt idx="8">
                  <c:v>0.162185792349727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216528"/>
        <c:axId val="-2000209472"/>
      </c:scatterChart>
      <c:valAx>
        <c:axId val="-2000216528"/>
        <c:scaling>
          <c:orientation val="minMax"/>
          <c:max val="0.1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FPR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00209472"/>
        <c:crosses val="autoZero"/>
        <c:crossBetween val="midCat"/>
      </c:valAx>
      <c:valAx>
        <c:axId val="-2000209472"/>
        <c:scaling>
          <c:orientation val="minMax"/>
          <c:max val="1.0"/>
          <c:min val="0.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TPR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002165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45</xdr:row>
      <xdr:rowOff>76200</xdr:rowOff>
    </xdr:from>
    <xdr:to>
      <xdr:col>10</xdr:col>
      <xdr:colOff>558800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30" sqref="B30"/>
    </sheetView>
  </sheetViews>
  <sheetFormatPr baseColWidth="10" defaultRowHeight="16" x14ac:dyDescent="0.2"/>
  <cols>
    <col min="1" max="1" width="18" customWidth="1"/>
    <col min="8" max="8" width="21" customWidth="1"/>
    <col min="9" max="9" width="18.6640625" customWidth="1"/>
    <col min="10" max="10" width="24.5" customWidth="1"/>
  </cols>
  <sheetData>
    <row r="1" spans="1:11" x14ac:dyDescent="0.2">
      <c r="B1" t="s">
        <v>26</v>
      </c>
      <c r="C1" t="s">
        <v>27</v>
      </c>
      <c r="D1" t="s">
        <v>28</v>
      </c>
      <c r="E1" t="s">
        <v>29</v>
      </c>
      <c r="F1" t="s">
        <v>30</v>
      </c>
      <c r="H1" t="s">
        <v>38</v>
      </c>
      <c r="I1" t="s">
        <v>39</v>
      </c>
      <c r="J1" t="s">
        <v>37</v>
      </c>
      <c r="K1" t="s">
        <v>40</v>
      </c>
    </row>
    <row r="2" spans="1:11" x14ac:dyDescent="0.2">
      <c r="A2" t="s">
        <v>0</v>
      </c>
      <c r="B2">
        <v>96.496099999999998</v>
      </c>
      <c r="C2">
        <v>8324</v>
      </c>
      <c r="D2">
        <v>28138</v>
      </c>
      <c r="E2">
        <v>498</v>
      </c>
      <c r="F2">
        <v>826</v>
      </c>
      <c r="H2" s="1">
        <f>C2/(C2+F2)</f>
        <v>0.90972677595628415</v>
      </c>
      <c r="I2" s="1">
        <f>E2/(E2+D2)</f>
        <v>1.7390697024724122E-2</v>
      </c>
      <c r="J2" s="1">
        <f>C2/(C2+E2)</f>
        <v>0.9435502153706643</v>
      </c>
      <c r="K2" s="3">
        <f>2*H2*J2/(H2+J2)</f>
        <v>0.9263298464277766</v>
      </c>
    </row>
    <row r="3" spans="1:11" x14ac:dyDescent="0.2">
      <c r="A3" t="s">
        <v>1</v>
      </c>
      <c r="B3">
        <v>96.371700000000004</v>
      </c>
      <c r="C3">
        <v>8462</v>
      </c>
      <c r="D3">
        <v>27953</v>
      </c>
      <c r="E3">
        <v>683</v>
      </c>
      <c r="F3">
        <v>688</v>
      </c>
      <c r="H3" s="1">
        <f t="shared" ref="H3:H32" si="0">C3/(C3+F3)</f>
        <v>0.92480874316939887</v>
      </c>
      <c r="I3" s="1">
        <f t="shared" ref="I3:I32" si="1">E3/(E3+D3)</f>
        <v>2.3851096521860595E-2</v>
      </c>
      <c r="J3" s="1">
        <f t="shared" ref="J3:J32" si="2">C3/(C3+E3)</f>
        <v>0.9253143794423182</v>
      </c>
      <c r="K3" s="3">
        <f t="shared" ref="K3:K32" si="3">2*H3*J3/(H3+J3)</f>
        <v>0.92506149221098655</v>
      </c>
    </row>
    <row r="4" spans="1:11" x14ac:dyDescent="0.2">
      <c r="A4" t="s">
        <v>2</v>
      </c>
      <c r="B4">
        <v>96.294899999999998</v>
      </c>
      <c r="C4">
        <v>8534</v>
      </c>
      <c r="D4">
        <v>27852</v>
      </c>
      <c r="E4">
        <v>784</v>
      </c>
      <c r="F4">
        <v>616</v>
      </c>
      <c r="H4" s="1">
        <f t="shared" si="0"/>
        <v>0.93267759562841535</v>
      </c>
      <c r="I4" s="1">
        <f t="shared" si="1"/>
        <v>2.7378125436513478E-2</v>
      </c>
      <c r="J4" s="1">
        <f t="shared" si="2"/>
        <v>0.91586177291264215</v>
      </c>
      <c r="K4" s="3">
        <f t="shared" si="3"/>
        <v>0.92419319904700026</v>
      </c>
    </row>
    <row r="5" spans="1:11" x14ac:dyDescent="0.2">
      <c r="A5" t="s">
        <v>3</v>
      </c>
      <c r="B5">
        <v>96.1203</v>
      </c>
      <c r="C5">
        <v>8570</v>
      </c>
      <c r="D5">
        <v>27750</v>
      </c>
      <c r="E5">
        <v>886</v>
      </c>
      <c r="F5">
        <v>580</v>
      </c>
      <c r="H5" s="1">
        <f t="shared" si="0"/>
        <v>0.93661202185792347</v>
      </c>
      <c r="I5" s="1">
        <f t="shared" si="1"/>
        <v>3.0940075429529264E-2</v>
      </c>
      <c r="J5" s="1">
        <f t="shared" si="2"/>
        <v>0.90630287648054142</v>
      </c>
      <c r="K5" s="3">
        <f t="shared" si="3"/>
        <v>0.92120821240460071</v>
      </c>
    </row>
    <row r="6" spans="1:11" x14ac:dyDescent="0.2">
      <c r="A6" t="s">
        <v>4</v>
      </c>
      <c r="B6">
        <v>95.884699999999995</v>
      </c>
      <c r="C6">
        <v>8624</v>
      </c>
      <c r="D6">
        <v>27607</v>
      </c>
      <c r="E6">
        <v>1029</v>
      </c>
      <c r="F6">
        <v>526</v>
      </c>
      <c r="H6" s="1">
        <f t="shared" si="0"/>
        <v>0.94251366120218583</v>
      </c>
      <c r="I6" s="1">
        <f t="shared" si="1"/>
        <v>3.5933789635423943E-2</v>
      </c>
      <c r="J6" s="1">
        <f t="shared" si="2"/>
        <v>0.89340101522842641</v>
      </c>
      <c r="K6" s="3">
        <f t="shared" si="3"/>
        <v>0.91730043078232204</v>
      </c>
    </row>
    <row r="7" spans="1:11" x14ac:dyDescent="0.2">
      <c r="A7" t="s">
        <v>5</v>
      </c>
      <c r="B7">
        <v>96.278999999999996</v>
      </c>
      <c r="C7">
        <v>8117</v>
      </c>
      <c r="D7">
        <v>28263</v>
      </c>
      <c r="E7">
        <v>373</v>
      </c>
      <c r="F7">
        <v>1033</v>
      </c>
      <c r="H7" s="1">
        <f t="shared" si="0"/>
        <v>0.88710382513661201</v>
      </c>
      <c r="I7" s="1">
        <f t="shared" si="1"/>
        <v>1.3025562229361643E-2</v>
      </c>
      <c r="J7" s="1">
        <f t="shared" si="2"/>
        <v>0.95606595995288579</v>
      </c>
      <c r="K7" s="3">
        <f t="shared" si="3"/>
        <v>0.92029478458049885</v>
      </c>
    </row>
    <row r="8" spans="1:11" x14ac:dyDescent="0.2">
      <c r="A8" t="s">
        <v>6</v>
      </c>
      <c r="B8">
        <v>96.342600000000004</v>
      </c>
      <c r="C8">
        <v>8293</v>
      </c>
      <c r="D8">
        <v>28111</v>
      </c>
      <c r="E8">
        <v>525</v>
      </c>
      <c r="F8">
        <v>857</v>
      </c>
      <c r="H8" s="1">
        <f t="shared" si="0"/>
        <v>0.90633879781420768</v>
      </c>
      <c r="I8" s="1">
        <f t="shared" si="1"/>
        <v>1.8333566140522419E-2</v>
      </c>
      <c r="J8" s="1">
        <f t="shared" si="2"/>
        <v>0.94046268995237015</v>
      </c>
      <c r="K8" s="3">
        <f t="shared" si="3"/>
        <v>0.92308548530721279</v>
      </c>
    </row>
    <row r="9" spans="1:11" x14ac:dyDescent="0.2">
      <c r="A9" t="s">
        <v>7</v>
      </c>
      <c r="B9">
        <v>96.363699999999994</v>
      </c>
      <c r="C9">
        <v>8393</v>
      </c>
      <c r="D9">
        <v>28019</v>
      </c>
      <c r="E9">
        <v>617</v>
      </c>
      <c r="F9">
        <v>757</v>
      </c>
      <c r="H9" s="1">
        <f t="shared" si="0"/>
        <v>0.91726775956284157</v>
      </c>
      <c r="I9" s="1">
        <f t="shared" si="1"/>
        <v>2.1546305349909204E-2</v>
      </c>
      <c r="J9" s="1">
        <f t="shared" si="2"/>
        <v>0.93152053274139845</v>
      </c>
      <c r="K9" s="3">
        <f t="shared" si="3"/>
        <v>0.92433920704845818</v>
      </c>
    </row>
    <row r="10" spans="1:11" x14ac:dyDescent="0.2">
      <c r="A10" t="s">
        <v>8</v>
      </c>
      <c r="B10">
        <v>96.347899999999996</v>
      </c>
      <c r="C10">
        <v>8442</v>
      </c>
      <c r="D10">
        <v>27964</v>
      </c>
      <c r="E10">
        <v>672</v>
      </c>
      <c r="F10">
        <v>708</v>
      </c>
      <c r="H10" s="1">
        <f t="shared" si="0"/>
        <v>0.92262295081967216</v>
      </c>
      <c r="I10" s="1">
        <f t="shared" si="1"/>
        <v>2.3466964659868698E-2</v>
      </c>
      <c r="J10" s="1">
        <f t="shared" si="2"/>
        <v>0.92626728110599077</v>
      </c>
      <c r="K10" s="3">
        <f t="shared" si="3"/>
        <v>0.92444152431011817</v>
      </c>
    </row>
    <row r="11" spans="1:11" x14ac:dyDescent="0.2">
      <c r="A11" t="s">
        <v>9</v>
      </c>
      <c r="B11">
        <v>96.122900000000001</v>
      </c>
      <c r="C11">
        <v>8490</v>
      </c>
      <c r="D11">
        <v>27831</v>
      </c>
      <c r="E11">
        <v>805</v>
      </c>
      <c r="F11">
        <v>660</v>
      </c>
      <c r="H11" s="1">
        <f t="shared" si="0"/>
        <v>0.9278688524590164</v>
      </c>
      <c r="I11" s="1">
        <f t="shared" si="1"/>
        <v>2.8111468082134376E-2</v>
      </c>
      <c r="J11" s="1">
        <f t="shared" si="2"/>
        <v>0.91339429800968264</v>
      </c>
      <c r="K11" s="3">
        <f t="shared" si="3"/>
        <v>0.92057468148549748</v>
      </c>
    </row>
    <row r="12" spans="1:11" x14ac:dyDescent="0.2">
      <c r="A12" t="s">
        <v>10</v>
      </c>
      <c r="B12">
        <v>96.0779</v>
      </c>
      <c r="C12">
        <v>8556</v>
      </c>
      <c r="D12">
        <v>27748</v>
      </c>
      <c r="E12">
        <v>888</v>
      </c>
      <c r="F12">
        <v>594</v>
      </c>
      <c r="H12" s="1">
        <f t="shared" si="0"/>
        <v>0.93508196721311476</v>
      </c>
      <c r="I12" s="1">
        <f t="shared" si="1"/>
        <v>3.1009917586255063E-2</v>
      </c>
      <c r="J12" s="1">
        <f t="shared" si="2"/>
        <v>0.90597204574332912</v>
      </c>
      <c r="K12" s="3">
        <f t="shared" si="3"/>
        <v>0.92029686995805104</v>
      </c>
    </row>
    <row r="13" spans="1:11" x14ac:dyDescent="0.2">
      <c r="A13" t="s">
        <v>11</v>
      </c>
      <c r="B13">
        <v>96.001199999999997</v>
      </c>
      <c r="C13">
        <v>7969</v>
      </c>
      <c r="D13">
        <v>28306</v>
      </c>
      <c r="E13">
        <v>330</v>
      </c>
      <c r="F13">
        <v>1181</v>
      </c>
      <c r="H13" s="1">
        <f t="shared" si="0"/>
        <v>0.87092896174863388</v>
      </c>
      <c r="I13" s="1">
        <f t="shared" si="1"/>
        <v>1.1523955859756949E-2</v>
      </c>
      <c r="J13" s="1">
        <f t="shared" si="2"/>
        <v>0.96023617303289555</v>
      </c>
      <c r="K13" s="3">
        <f t="shared" si="3"/>
        <v>0.91340477964353262</v>
      </c>
    </row>
    <row r="14" spans="1:11" x14ac:dyDescent="0.2">
      <c r="A14" t="s">
        <v>12</v>
      </c>
      <c r="B14">
        <v>96.276399999999995</v>
      </c>
      <c r="C14">
        <v>8163</v>
      </c>
      <c r="D14">
        <v>28216</v>
      </c>
      <c r="E14">
        <v>420</v>
      </c>
      <c r="F14">
        <v>987</v>
      </c>
      <c r="H14" s="1">
        <f t="shared" si="0"/>
        <v>0.89213114754098366</v>
      </c>
      <c r="I14" s="1">
        <f t="shared" si="1"/>
        <v>1.4666852912417936E-2</v>
      </c>
      <c r="J14" s="1">
        <f t="shared" si="2"/>
        <v>0.9510660608178958</v>
      </c>
      <c r="K14" s="3">
        <f t="shared" si="3"/>
        <v>0.92065640331585175</v>
      </c>
    </row>
    <row r="15" spans="1:11" x14ac:dyDescent="0.2">
      <c r="A15" t="s">
        <v>13</v>
      </c>
      <c r="B15">
        <v>96.358400000000003</v>
      </c>
      <c r="C15">
        <v>8281</v>
      </c>
      <c r="D15">
        <v>28129</v>
      </c>
      <c r="E15">
        <v>507</v>
      </c>
      <c r="F15">
        <v>869</v>
      </c>
      <c r="H15" s="1">
        <f t="shared" si="0"/>
        <v>0.90502732240437156</v>
      </c>
      <c r="I15" s="1">
        <f t="shared" si="1"/>
        <v>1.7704986729990223E-2</v>
      </c>
      <c r="J15" s="1">
        <f t="shared" si="2"/>
        <v>0.94230769230769229</v>
      </c>
      <c r="K15" s="3">
        <f t="shared" si="3"/>
        <v>0.92329133682684805</v>
      </c>
    </row>
    <row r="16" spans="1:11" x14ac:dyDescent="0.2">
      <c r="A16" t="s">
        <v>14</v>
      </c>
      <c r="B16">
        <v>96.355800000000002</v>
      </c>
      <c r="C16">
        <v>8348</v>
      </c>
      <c r="D16">
        <v>28061</v>
      </c>
      <c r="E16">
        <v>575</v>
      </c>
      <c r="F16">
        <v>802</v>
      </c>
      <c r="H16" s="1">
        <f t="shared" si="0"/>
        <v>0.91234972677595627</v>
      </c>
      <c r="I16" s="1">
        <f t="shared" si="1"/>
        <v>2.0079620058667411E-2</v>
      </c>
      <c r="J16" s="1">
        <f t="shared" si="2"/>
        <v>0.93555978930852857</v>
      </c>
      <c r="K16" s="3">
        <f t="shared" si="3"/>
        <v>0.92380899684612405</v>
      </c>
    </row>
    <row r="17" spans="1:14" x14ac:dyDescent="0.2">
      <c r="A17" t="s">
        <v>15</v>
      </c>
      <c r="B17">
        <v>96.287000000000006</v>
      </c>
      <c r="C17">
        <v>8380</v>
      </c>
      <c r="D17">
        <v>28003</v>
      </c>
      <c r="E17">
        <v>633</v>
      </c>
      <c r="F17">
        <v>770</v>
      </c>
      <c r="H17" s="1">
        <f t="shared" si="0"/>
        <v>0.9158469945355191</v>
      </c>
      <c r="I17" s="1">
        <f t="shared" si="1"/>
        <v>2.2105042603715604E-2</v>
      </c>
      <c r="J17" s="1">
        <f t="shared" si="2"/>
        <v>0.9297681127260623</v>
      </c>
      <c r="K17" s="3">
        <f t="shared" si="3"/>
        <v>0.92275505147827996</v>
      </c>
    </row>
    <row r="18" spans="1:14" x14ac:dyDescent="0.2">
      <c r="A18" t="s">
        <v>16</v>
      </c>
      <c r="B18">
        <v>96.191699999999997</v>
      </c>
      <c r="C18">
        <v>8418</v>
      </c>
      <c r="D18">
        <v>27929</v>
      </c>
      <c r="E18">
        <v>707</v>
      </c>
      <c r="F18">
        <v>732</v>
      </c>
      <c r="H18" s="1">
        <f t="shared" si="0"/>
        <v>0.92</v>
      </c>
      <c r="I18" s="1">
        <f t="shared" si="1"/>
        <v>2.4689202402570193E-2</v>
      </c>
      <c r="J18" s="1">
        <f t="shared" si="2"/>
        <v>0.92252054794520544</v>
      </c>
      <c r="K18" s="3">
        <f t="shared" si="3"/>
        <v>0.9212585499316005</v>
      </c>
    </row>
    <row r="19" spans="1:14" x14ac:dyDescent="0.2">
      <c r="A19" t="s">
        <v>17</v>
      </c>
      <c r="B19">
        <v>96.114999999999995</v>
      </c>
      <c r="C19">
        <v>8494</v>
      </c>
      <c r="D19">
        <v>27824</v>
      </c>
      <c r="E19">
        <v>812</v>
      </c>
      <c r="F19">
        <v>656</v>
      </c>
      <c r="H19" s="1">
        <f t="shared" si="0"/>
        <v>0.9283060109289617</v>
      </c>
      <c r="I19" s="1">
        <f t="shared" si="1"/>
        <v>2.8355915630674675E-2</v>
      </c>
      <c r="J19" s="1">
        <f t="shared" si="2"/>
        <v>0.91274446593595526</v>
      </c>
      <c r="K19" s="3">
        <f t="shared" si="3"/>
        <v>0.92045947117468563</v>
      </c>
    </row>
    <row r="20" spans="1:14" x14ac:dyDescent="0.2">
      <c r="A20" t="s">
        <v>18</v>
      </c>
      <c r="B20">
        <v>95.818600000000004</v>
      </c>
      <c r="C20">
        <v>7854</v>
      </c>
      <c r="D20">
        <v>28352</v>
      </c>
      <c r="E20">
        <v>284</v>
      </c>
      <c r="F20">
        <v>1296</v>
      </c>
      <c r="H20" s="1">
        <f t="shared" si="0"/>
        <v>0.85836065573770493</v>
      </c>
      <c r="I20" s="1">
        <f t="shared" si="1"/>
        <v>9.9175862550635561E-3</v>
      </c>
      <c r="J20" s="1">
        <f t="shared" si="2"/>
        <v>0.96510199066109614</v>
      </c>
      <c r="K20" s="3">
        <f t="shared" si="3"/>
        <v>0.90860712633040264</v>
      </c>
    </row>
    <row r="21" spans="1:14" x14ac:dyDescent="0.2">
      <c r="A21" t="s">
        <v>19</v>
      </c>
      <c r="B21">
        <v>96.112300000000005</v>
      </c>
      <c r="C21">
        <v>8079</v>
      </c>
      <c r="D21">
        <v>28238</v>
      </c>
      <c r="E21">
        <v>398</v>
      </c>
      <c r="F21">
        <v>1071</v>
      </c>
      <c r="H21" s="1">
        <f t="shared" si="0"/>
        <v>0.88295081967213118</v>
      </c>
      <c r="I21" s="1">
        <f t="shared" si="1"/>
        <v>1.3898589188434139E-2</v>
      </c>
      <c r="J21" s="1">
        <f t="shared" si="2"/>
        <v>0.953049427863631</v>
      </c>
      <c r="K21" s="3">
        <f t="shared" si="3"/>
        <v>0.91666193907074378</v>
      </c>
    </row>
    <row r="22" spans="1:14" x14ac:dyDescent="0.2">
      <c r="A22" t="s">
        <v>20</v>
      </c>
      <c r="B22">
        <v>96.302899999999994</v>
      </c>
      <c r="C22">
        <v>8268</v>
      </c>
      <c r="D22">
        <v>28121</v>
      </c>
      <c r="E22">
        <v>515</v>
      </c>
      <c r="F22">
        <v>882</v>
      </c>
      <c r="H22" s="1">
        <f t="shared" si="0"/>
        <v>0.9036065573770492</v>
      </c>
      <c r="I22" s="1">
        <f t="shared" si="1"/>
        <v>1.7984355356893422E-2</v>
      </c>
      <c r="J22" s="1">
        <f t="shared" si="2"/>
        <v>0.94136399863372422</v>
      </c>
      <c r="K22" s="3">
        <f t="shared" si="3"/>
        <v>0.92209892377181735</v>
      </c>
    </row>
    <row r="23" spans="1:14" x14ac:dyDescent="0.2">
      <c r="A23" t="s">
        <v>21</v>
      </c>
      <c r="B23">
        <v>95.969399999999993</v>
      </c>
      <c r="C23">
        <v>8451</v>
      </c>
      <c r="D23">
        <v>27812</v>
      </c>
      <c r="E23">
        <v>824</v>
      </c>
      <c r="F23">
        <v>699</v>
      </c>
      <c r="H23" s="1">
        <f t="shared" si="0"/>
        <v>0.92360655737704922</v>
      </c>
      <c r="I23" s="1">
        <f t="shared" si="1"/>
        <v>2.8774968571029472E-2</v>
      </c>
      <c r="J23" s="1">
        <f t="shared" si="2"/>
        <v>0.91115902964959572</v>
      </c>
      <c r="K23" s="3">
        <f t="shared" si="3"/>
        <v>0.91734056987788326</v>
      </c>
    </row>
    <row r="24" spans="1:14" x14ac:dyDescent="0.2">
      <c r="A24" t="s">
        <v>22</v>
      </c>
      <c r="B24">
        <v>96.199700000000007</v>
      </c>
      <c r="C24">
        <v>8252</v>
      </c>
      <c r="D24">
        <v>28098</v>
      </c>
      <c r="E24">
        <v>538</v>
      </c>
      <c r="F24">
        <v>898</v>
      </c>
      <c r="H24" s="1">
        <f t="shared" si="0"/>
        <v>0.90185792349726779</v>
      </c>
      <c r="I24" s="1">
        <f t="shared" si="1"/>
        <v>1.8787540159240116E-2</v>
      </c>
      <c r="J24" s="1">
        <f t="shared" si="2"/>
        <v>0.93879408418657562</v>
      </c>
      <c r="K24" s="3">
        <f t="shared" si="3"/>
        <v>0.91995540691192867</v>
      </c>
    </row>
    <row r="25" spans="1:14" x14ac:dyDescent="0.2">
      <c r="A25" t="s">
        <v>23</v>
      </c>
      <c r="B25">
        <v>96.109700000000004</v>
      </c>
      <c r="C25">
        <v>8478</v>
      </c>
      <c r="D25">
        <v>27838</v>
      </c>
      <c r="E25">
        <v>798</v>
      </c>
      <c r="F25">
        <v>672</v>
      </c>
      <c r="H25" s="1">
        <f t="shared" si="0"/>
        <v>0.92655737704918029</v>
      </c>
      <c r="I25" s="1">
        <f t="shared" si="1"/>
        <v>2.7867020533594078E-2</v>
      </c>
      <c r="J25" s="1">
        <f t="shared" si="2"/>
        <v>0.91397153945666232</v>
      </c>
      <c r="K25" s="3">
        <f t="shared" si="3"/>
        <v>0.9202214262455225</v>
      </c>
    </row>
    <row r="26" spans="1:14" x14ac:dyDescent="0.2">
      <c r="A26" t="s">
        <v>24</v>
      </c>
      <c r="B26">
        <v>95.628</v>
      </c>
      <c r="C26">
        <v>7747</v>
      </c>
      <c r="D26">
        <v>28387</v>
      </c>
      <c r="E26">
        <v>249</v>
      </c>
      <c r="F26">
        <v>1403</v>
      </c>
      <c r="H26" s="1">
        <f t="shared" si="0"/>
        <v>0.84666666666666668</v>
      </c>
      <c r="I26" s="1">
        <f t="shared" si="1"/>
        <v>8.6953485123620611E-3</v>
      </c>
      <c r="J26" s="1">
        <f t="shared" si="2"/>
        <v>0.96885942971485739</v>
      </c>
      <c r="K26" s="3">
        <f t="shared" si="3"/>
        <v>0.90365099731715859</v>
      </c>
      <c r="N26" t="s">
        <v>41</v>
      </c>
    </row>
    <row r="27" spans="1:14" x14ac:dyDescent="0.2">
      <c r="A27" t="s">
        <v>25</v>
      </c>
      <c r="B27">
        <v>95.911199999999994</v>
      </c>
      <c r="C27">
        <v>7940</v>
      </c>
      <c r="D27">
        <v>28301</v>
      </c>
      <c r="E27">
        <v>335</v>
      </c>
      <c r="F27">
        <v>1210</v>
      </c>
      <c r="H27" s="1">
        <f t="shared" si="0"/>
        <v>0.86775956284153011</v>
      </c>
      <c r="I27" s="1">
        <f t="shared" si="1"/>
        <v>1.1698561251571449E-2</v>
      </c>
      <c r="J27" s="1">
        <f t="shared" si="2"/>
        <v>0.95951661631419938</v>
      </c>
      <c r="K27" s="3">
        <f t="shared" si="3"/>
        <v>0.91133428981348641</v>
      </c>
    </row>
    <row r="28" spans="1:14" x14ac:dyDescent="0.2">
      <c r="A28" t="s">
        <v>31</v>
      </c>
      <c r="B28">
        <v>96.641599999999997</v>
      </c>
      <c r="C28">
        <v>8379</v>
      </c>
      <c r="D28">
        <v>28138</v>
      </c>
      <c r="E28">
        <v>498</v>
      </c>
      <c r="F28">
        <v>771</v>
      </c>
      <c r="H28" s="1">
        <f t="shared" si="0"/>
        <v>0.91573770491803275</v>
      </c>
      <c r="I28" s="1">
        <f t="shared" si="1"/>
        <v>1.7390697024724122E-2</v>
      </c>
      <c r="J28" s="1">
        <f t="shared" si="2"/>
        <v>0.94389996620479888</v>
      </c>
      <c r="K28" s="3">
        <f t="shared" si="3"/>
        <v>0.92960559161258105</v>
      </c>
    </row>
    <row r="29" spans="1:14" x14ac:dyDescent="0.2">
      <c r="A29" t="s">
        <v>33</v>
      </c>
      <c r="B29">
        <v>96.802999999999997</v>
      </c>
      <c r="C29">
        <v>8402</v>
      </c>
      <c r="D29">
        <v>28176</v>
      </c>
      <c r="E29">
        <v>460</v>
      </c>
      <c r="F29">
        <v>748</v>
      </c>
      <c r="H29" s="1">
        <f t="shared" si="0"/>
        <v>0.91825136612021863</v>
      </c>
      <c r="I29" s="1">
        <f t="shared" si="1"/>
        <v>1.6063696046933928E-2</v>
      </c>
      <c r="J29" s="1">
        <f t="shared" si="2"/>
        <v>0.94809298126833674</v>
      </c>
      <c r="K29" s="3">
        <f t="shared" si="3"/>
        <v>0.9329335998223407</v>
      </c>
    </row>
    <row r="30" spans="1:14" x14ac:dyDescent="0.2">
      <c r="A30" t="s">
        <v>32</v>
      </c>
      <c r="B30">
        <v>96.842699999999994</v>
      </c>
      <c r="C30">
        <v>8417</v>
      </c>
      <c r="D30">
        <v>28176</v>
      </c>
      <c r="E30">
        <v>460</v>
      </c>
      <c r="F30">
        <v>733</v>
      </c>
      <c r="H30" s="1">
        <f t="shared" si="0"/>
        <v>0.91989071038251369</v>
      </c>
      <c r="I30" s="1">
        <f t="shared" si="1"/>
        <v>1.6063696046933928E-2</v>
      </c>
      <c r="J30" s="1">
        <f t="shared" si="2"/>
        <v>0.94818069167511543</v>
      </c>
      <c r="K30" s="3">
        <f t="shared" si="3"/>
        <v>0.93382148998724135</v>
      </c>
    </row>
    <row r="31" spans="1:14" x14ac:dyDescent="0.2">
      <c r="A31" t="s">
        <v>34</v>
      </c>
      <c r="B31">
        <v>96.808300000000003</v>
      </c>
      <c r="C31">
        <v>8399</v>
      </c>
      <c r="D31">
        <v>28181</v>
      </c>
      <c r="E31">
        <v>455</v>
      </c>
      <c r="F31">
        <v>751</v>
      </c>
      <c r="H31" s="1">
        <f t="shared" si="0"/>
        <v>0.91792349726775957</v>
      </c>
      <c r="I31" s="1">
        <f t="shared" si="1"/>
        <v>1.5889090655119429E-2</v>
      </c>
      <c r="J31" s="1">
        <f t="shared" si="2"/>
        <v>0.94861079737971543</v>
      </c>
      <c r="K31" s="3">
        <f t="shared" si="3"/>
        <v>0.933014885580982</v>
      </c>
    </row>
    <row r="32" spans="1:14" x14ac:dyDescent="0.2">
      <c r="A32" t="s">
        <v>35</v>
      </c>
      <c r="B32">
        <v>96.792500000000004</v>
      </c>
      <c r="C32">
        <v>8432</v>
      </c>
      <c r="D32">
        <v>28142</v>
      </c>
      <c r="E32">
        <v>494</v>
      </c>
      <c r="F32">
        <v>718</v>
      </c>
      <c r="G32" t="s">
        <v>36</v>
      </c>
      <c r="H32" s="1">
        <f t="shared" si="0"/>
        <v>0.92153005464480875</v>
      </c>
      <c r="I32" s="1">
        <f t="shared" si="1"/>
        <v>1.7251012711272523E-2</v>
      </c>
      <c r="J32" s="1">
        <f t="shared" si="2"/>
        <v>0.94465606094555232</v>
      </c>
      <c r="K32" s="3">
        <f t="shared" si="3"/>
        <v>0.93294976764770954</v>
      </c>
    </row>
    <row r="34" spans="1:1" ht="17" x14ac:dyDescent="0.25">
      <c r="A34" s="2" t="s">
        <v>42</v>
      </c>
    </row>
    <row r="35" spans="1:1" x14ac:dyDescent="0.2">
      <c r="A35" s="2" t="s">
        <v>43</v>
      </c>
    </row>
    <row r="36" spans="1:1" x14ac:dyDescent="0.2">
      <c r="A36">
        <v>-8</v>
      </c>
    </row>
    <row r="37" spans="1:1" x14ac:dyDescent="0.2">
      <c r="A37">
        <v>-4</v>
      </c>
    </row>
    <row r="38" spans="1:1" x14ac:dyDescent="0.2">
      <c r="A38">
        <v>-2</v>
      </c>
    </row>
    <row r="39" spans="1:1" x14ac:dyDescent="0.2">
      <c r="A39">
        <v>-1</v>
      </c>
    </row>
    <row r="40" spans="1:1" x14ac:dyDescent="0.2">
      <c r="A40">
        <v>-0.5</v>
      </c>
    </row>
    <row r="41" spans="1:1" x14ac:dyDescent="0.2">
      <c r="A41">
        <v>0</v>
      </c>
    </row>
    <row r="42" spans="1:1" x14ac:dyDescent="0.2">
      <c r="A42">
        <v>0.5</v>
      </c>
    </row>
    <row r="43" spans="1:1" x14ac:dyDescent="0.2">
      <c r="A43">
        <v>1</v>
      </c>
    </row>
    <row r="44" spans="1:1" x14ac:dyDescent="0.2">
      <c r="A44">
        <v>2</v>
      </c>
    </row>
    <row r="45" spans="1:1" x14ac:dyDescent="0.2">
      <c r="A45">
        <v>4</v>
      </c>
    </row>
    <row r="46" spans="1:1" x14ac:dyDescent="0.2">
      <c r="A46">
        <v>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E66" workbookViewId="0">
      <selection activeCell="K31" sqref="K31"/>
    </sheetView>
  </sheetViews>
  <sheetFormatPr baseColWidth="10" defaultRowHeight="16" x14ac:dyDescent="0.2"/>
  <cols>
    <col min="1" max="1" width="18" customWidth="1"/>
    <col min="8" max="8" width="21" customWidth="1"/>
    <col min="9" max="9" width="18.6640625" customWidth="1"/>
    <col min="10" max="10" width="24.5" customWidth="1"/>
  </cols>
  <sheetData>
    <row r="1" spans="1:12" x14ac:dyDescent="0.2">
      <c r="B1" t="s">
        <v>26</v>
      </c>
      <c r="C1" t="s">
        <v>27</v>
      </c>
      <c r="D1" t="s">
        <v>28</v>
      </c>
      <c r="E1" t="s">
        <v>29</v>
      </c>
      <c r="F1" t="s">
        <v>30</v>
      </c>
      <c r="H1" t="s">
        <v>38</v>
      </c>
      <c r="I1" t="s">
        <v>39</v>
      </c>
      <c r="J1" t="s">
        <v>37</v>
      </c>
      <c r="K1" t="s">
        <v>40</v>
      </c>
    </row>
    <row r="2" spans="1:12" x14ac:dyDescent="0.2">
      <c r="A2" t="s">
        <v>0</v>
      </c>
      <c r="B2">
        <v>96.496099999999998</v>
      </c>
      <c r="C2">
        <v>8324</v>
      </c>
      <c r="D2">
        <v>28138</v>
      </c>
      <c r="E2">
        <v>498</v>
      </c>
      <c r="F2">
        <v>826</v>
      </c>
      <c r="H2" s="1">
        <f>C2/(C2+F2)</f>
        <v>0.90972677595628415</v>
      </c>
      <c r="I2" s="1">
        <f>E2/(E2+D2)</f>
        <v>1.7390697024724122E-2</v>
      </c>
      <c r="J2" s="1">
        <f>C2/(C2+E2)</f>
        <v>0.9435502153706643</v>
      </c>
      <c r="K2" s="3">
        <f>2*H2*J2/(H2+J2)</f>
        <v>0.9263298464277766</v>
      </c>
    </row>
    <row r="3" spans="1:12" x14ac:dyDescent="0.2">
      <c r="A3" s="2" t="s">
        <v>43</v>
      </c>
    </row>
    <row r="4" spans="1:12" x14ac:dyDescent="0.2">
      <c r="A4">
        <v>-8</v>
      </c>
      <c r="B4">
        <v>24.215299999999999</v>
      </c>
      <c r="C4">
        <v>9150</v>
      </c>
      <c r="D4">
        <v>0</v>
      </c>
      <c r="E4">
        <v>28636</v>
      </c>
      <c r="F4">
        <v>0</v>
      </c>
      <c r="H4" s="1">
        <f t="shared" ref="H4:H26" si="0">C4/(C4+F4)</f>
        <v>1</v>
      </c>
      <c r="I4" s="1">
        <f t="shared" ref="I4:I26" si="1">E4/(E4+D4)</f>
        <v>1</v>
      </c>
      <c r="J4" s="1">
        <f t="shared" ref="J4:J26" si="2">C4/(C4+E4)</f>
        <v>0.24215317842587203</v>
      </c>
      <c r="K4" s="3">
        <f t="shared" ref="K4:K34" si="3">2*H4*J4/(H4+J4)</f>
        <v>0.38989261973751499</v>
      </c>
      <c r="L4">
        <f>(H4+H5)*(I4-I5)/2</f>
        <v>3.8762396982818803E-3</v>
      </c>
    </row>
    <row r="5" spans="1:12" x14ac:dyDescent="0.2">
      <c r="A5">
        <v>-4</v>
      </c>
      <c r="B5">
        <v>24.5091</v>
      </c>
      <c r="C5">
        <v>9150</v>
      </c>
      <c r="D5">
        <v>111</v>
      </c>
      <c r="E5">
        <v>28525</v>
      </c>
      <c r="F5">
        <v>0</v>
      </c>
      <c r="H5" s="1">
        <f t="shared" si="0"/>
        <v>1</v>
      </c>
      <c r="I5" s="1">
        <f t="shared" si="1"/>
        <v>0.99612376030171812</v>
      </c>
      <c r="J5" s="1">
        <f t="shared" si="2"/>
        <v>0.24286662242866622</v>
      </c>
      <c r="K5" s="3">
        <f t="shared" si="3"/>
        <v>0.39081687132941806</v>
      </c>
      <c r="L5">
        <f t="shared" ref="L5:L14" si="4">(H5+H6)*(I5-I6)/2</f>
        <v>0.28271362731156546</v>
      </c>
    </row>
    <row r="6" spans="1:12" x14ac:dyDescent="0.2">
      <c r="A6">
        <v>-2</v>
      </c>
      <c r="B6">
        <v>45.927100000000003</v>
      </c>
      <c r="C6">
        <v>9145</v>
      </c>
      <c r="D6">
        <v>8209</v>
      </c>
      <c r="E6">
        <v>20427</v>
      </c>
      <c r="F6">
        <v>5</v>
      </c>
      <c r="H6" s="1">
        <f t="shared" si="0"/>
        <v>0.99945355191256835</v>
      </c>
      <c r="I6" s="1">
        <f t="shared" si="1"/>
        <v>0.71333286771895521</v>
      </c>
      <c r="J6" s="1">
        <f t="shared" si="2"/>
        <v>0.30924523197619369</v>
      </c>
      <c r="K6" s="3">
        <f t="shared" si="3"/>
        <v>0.47234130468467539</v>
      </c>
      <c r="L6">
        <f t="shared" si="4"/>
        <v>0.51870959173252063</v>
      </c>
    </row>
    <row r="7" spans="1:12" x14ac:dyDescent="0.2">
      <c r="A7">
        <v>-1</v>
      </c>
      <c r="B7">
        <v>85.219399999999993</v>
      </c>
      <c r="C7">
        <v>9064</v>
      </c>
      <c r="D7">
        <v>23137</v>
      </c>
      <c r="E7">
        <v>5499</v>
      </c>
      <c r="F7">
        <v>86</v>
      </c>
      <c r="H7" s="1">
        <f t="shared" si="0"/>
        <v>0.99060109289617482</v>
      </c>
      <c r="I7" s="1">
        <f t="shared" si="1"/>
        <v>0.19203100991758626</v>
      </c>
      <c r="J7" s="1">
        <f t="shared" si="2"/>
        <v>0.62239923092769345</v>
      </c>
      <c r="K7" s="3">
        <f t="shared" si="3"/>
        <v>0.7644751823894067</v>
      </c>
      <c r="L7">
        <f t="shared" si="4"/>
        <v>0.12815765931835582</v>
      </c>
    </row>
    <row r="8" spans="1:12" x14ac:dyDescent="0.2">
      <c r="A8">
        <v>-0.5</v>
      </c>
      <c r="B8">
        <v>94.574700000000007</v>
      </c>
      <c r="C8">
        <v>8850</v>
      </c>
      <c r="D8">
        <v>26886</v>
      </c>
      <c r="E8">
        <v>1750</v>
      </c>
      <c r="F8">
        <v>300</v>
      </c>
      <c r="H8" s="1">
        <f t="shared" si="0"/>
        <v>0.96721311475409832</v>
      </c>
      <c r="I8" s="1">
        <f t="shared" si="1"/>
        <v>6.1111887135074733E-2</v>
      </c>
      <c r="J8" s="1">
        <f t="shared" si="2"/>
        <v>0.83490566037735847</v>
      </c>
      <c r="K8" s="3">
        <f t="shared" si="3"/>
        <v>0.89620253164556951</v>
      </c>
      <c r="L8">
        <f t="shared" si="4"/>
        <v>4.1031022893724664E-2</v>
      </c>
    </row>
    <row r="9" spans="1:12" x14ac:dyDescent="0.2">
      <c r="A9">
        <v>0</v>
      </c>
      <c r="B9">
        <v>96.496099999999998</v>
      </c>
      <c r="C9">
        <v>8324</v>
      </c>
      <c r="D9">
        <v>28138</v>
      </c>
      <c r="E9">
        <v>498</v>
      </c>
      <c r="F9">
        <v>826</v>
      </c>
      <c r="H9" s="1">
        <f t="shared" si="0"/>
        <v>0.90972677595628415</v>
      </c>
      <c r="I9" s="1">
        <f t="shared" si="1"/>
        <v>1.7390697024724122E-2</v>
      </c>
      <c r="J9" s="1">
        <f t="shared" si="2"/>
        <v>0.9435502153706643</v>
      </c>
      <c r="K9" s="3">
        <f t="shared" si="3"/>
        <v>0.9263298464277766</v>
      </c>
      <c r="L9">
        <f t="shared" si="4"/>
        <v>1.0269602174495475E-2</v>
      </c>
    </row>
    <row r="10" spans="1:12" x14ac:dyDescent="0.2">
      <c r="A10">
        <v>0.5</v>
      </c>
      <c r="B10">
        <v>94.868499999999997</v>
      </c>
      <c r="C10">
        <v>7366</v>
      </c>
      <c r="D10">
        <v>28481</v>
      </c>
      <c r="E10">
        <v>155</v>
      </c>
      <c r="F10">
        <v>1784</v>
      </c>
      <c r="H10" s="1">
        <f t="shared" si="0"/>
        <v>0.80502732240437158</v>
      </c>
      <c r="I10" s="1">
        <f t="shared" si="1"/>
        <v>5.4127671462494758E-3</v>
      </c>
      <c r="J10" s="1">
        <f t="shared" si="2"/>
        <v>0.97939103842574127</v>
      </c>
      <c r="K10" s="3">
        <f t="shared" si="3"/>
        <v>0.88369024053746026</v>
      </c>
      <c r="L10">
        <f t="shared" si="4"/>
        <v>2.591411170317923E-3</v>
      </c>
    </row>
    <row r="11" spans="1:12" x14ac:dyDescent="0.2">
      <c r="A11">
        <v>1</v>
      </c>
      <c r="B11">
        <v>92.084400000000002</v>
      </c>
      <c r="C11">
        <v>6214</v>
      </c>
      <c r="D11">
        <v>28581</v>
      </c>
      <c r="E11">
        <v>55</v>
      </c>
      <c r="F11">
        <v>2936</v>
      </c>
      <c r="H11" s="1">
        <f t="shared" si="0"/>
        <v>0.67912568306010934</v>
      </c>
      <c r="I11" s="1">
        <f t="shared" si="1"/>
        <v>1.9206593099594916E-3</v>
      </c>
      <c r="J11" s="1">
        <f t="shared" si="2"/>
        <v>0.99122667092040195</v>
      </c>
      <c r="K11" s="3">
        <f t="shared" si="3"/>
        <v>0.80601854854400412</v>
      </c>
      <c r="L11">
        <f t="shared" si="4"/>
        <v>9.4450067437754613E-4</v>
      </c>
    </row>
    <row r="12" spans="1:12" x14ac:dyDescent="0.2">
      <c r="A12">
        <v>2</v>
      </c>
      <c r="B12">
        <v>85.013000000000005</v>
      </c>
      <c r="C12">
        <v>3491</v>
      </c>
      <c r="D12">
        <v>28632</v>
      </c>
      <c r="E12">
        <v>4</v>
      </c>
      <c r="F12">
        <v>5659</v>
      </c>
      <c r="H12" s="1">
        <f t="shared" si="0"/>
        <v>0.38153005464480877</v>
      </c>
      <c r="I12" s="1">
        <f t="shared" si="1"/>
        <v>1.3968431345159939E-4</v>
      </c>
      <c r="J12" s="1">
        <f t="shared" si="2"/>
        <v>0.9988555078683834</v>
      </c>
      <c r="K12" s="3">
        <f t="shared" si="3"/>
        <v>0.55215500197706602</v>
      </c>
      <c r="L12">
        <f t="shared" si="4"/>
        <v>3.2936492488724123E-5</v>
      </c>
    </row>
    <row r="13" spans="1:12" x14ac:dyDescent="0.2">
      <c r="A13">
        <v>4</v>
      </c>
      <c r="B13">
        <v>77.965400000000002</v>
      </c>
      <c r="C13">
        <v>824</v>
      </c>
      <c r="D13">
        <v>28636</v>
      </c>
      <c r="E13">
        <v>0</v>
      </c>
      <c r="F13">
        <v>8326</v>
      </c>
      <c r="H13" s="1">
        <f t="shared" si="0"/>
        <v>9.0054644808743173E-2</v>
      </c>
      <c r="I13" s="1">
        <f t="shared" si="1"/>
        <v>0</v>
      </c>
      <c r="J13" s="1">
        <f t="shared" si="2"/>
        <v>1</v>
      </c>
      <c r="K13" s="3">
        <f t="shared" si="3"/>
        <v>0.1652295969520754</v>
      </c>
      <c r="L13">
        <f t="shared" si="4"/>
        <v>0</v>
      </c>
    </row>
    <row r="14" spans="1:12" x14ac:dyDescent="0.2">
      <c r="A14">
        <v>8</v>
      </c>
      <c r="B14">
        <v>75.792599999999993</v>
      </c>
      <c r="C14">
        <v>3</v>
      </c>
      <c r="D14">
        <v>28636</v>
      </c>
      <c r="E14">
        <v>0</v>
      </c>
      <c r="F14">
        <v>9147</v>
      </c>
      <c r="H14" s="1">
        <f t="shared" si="0"/>
        <v>3.2786885245901639E-4</v>
      </c>
      <c r="I14" s="1">
        <f t="shared" si="1"/>
        <v>0</v>
      </c>
      <c r="J14" s="1">
        <f t="shared" si="2"/>
        <v>1</v>
      </c>
      <c r="K14" s="3">
        <f t="shared" si="3"/>
        <v>6.5552277941658473E-4</v>
      </c>
      <c r="L14">
        <f t="shared" si="4"/>
        <v>0</v>
      </c>
    </row>
    <row r="15" spans="1:12" x14ac:dyDescent="0.2">
      <c r="L15">
        <f>SUM(L4:L14)</f>
        <v>0.98832659146612811</v>
      </c>
    </row>
    <row r="16" spans="1:12" x14ac:dyDescent="0.2">
      <c r="A16" s="4" t="s">
        <v>44</v>
      </c>
    </row>
    <row r="17" spans="1:12" x14ac:dyDescent="0.2">
      <c r="A17">
        <v>-8</v>
      </c>
      <c r="B17">
        <v>24.215299999999999</v>
      </c>
      <c r="C17">
        <v>9150</v>
      </c>
      <c r="D17">
        <v>0</v>
      </c>
      <c r="E17">
        <v>28636</v>
      </c>
      <c r="F17">
        <v>0</v>
      </c>
      <c r="H17" s="1">
        <f t="shared" si="0"/>
        <v>1</v>
      </c>
      <c r="I17" s="1">
        <f t="shared" si="1"/>
        <v>1</v>
      </c>
      <c r="J17" s="1">
        <f t="shared" si="2"/>
        <v>0.24215317842587203</v>
      </c>
      <c r="K17" s="3">
        <f t="shared" si="3"/>
        <v>0.38989261973751499</v>
      </c>
      <c r="L17">
        <f>(H17+H18)*(I17-I18)/2</f>
        <v>6.9842156725785642E-5</v>
      </c>
    </row>
    <row r="18" spans="1:12" x14ac:dyDescent="0.2">
      <c r="A18">
        <v>-4</v>
      </c>
      <c r="B18">
        <v>24.220600000000001</v>
      </c>
      <c r="C18">
        <v>9150</v>
      </c>
      <c r="D18">
        <v>2</v>
      </c>
      <c r="E18">
        <v>28634</v>
      </c>
      <c r="F18">
        <v>0</v>
      </c>
      <c r="H18" s="1">
        <f t="shared" si="0"/>
        <v>1</v>
      </c>
      <c r="I18" s="1">
        <f t="shared" si="1"/>
        <v>0.99993015784327421</v>
      </c>
      <c r="J18" s="1">
        <f t="shared" si="2"/>
        <v>0.242165996188863</v>
      </c>
      <c r="K18" s="3">
        <f t="shared" si="3"/>
        <v>0.38990923424383178</v>
      </c>
      <c r="L18">
        <f t="shared" ref="L18:L26" si="5">(H18+H19)*(I18-I19)/2</f>
        <v>0.1293264697194178</v>
      </c>
    </row>
    <row r="19" spans="1:12" x14ac:dyDescent="0.2">
      <c r="A19">
        <v>-2</v>
      </c>
      <c r="B19">
        <v>34.0152</v>
      </c>
      <c r="C19">
        <v>9147</v>
      </c>
      <c r="D19">
        <v>3706</v>
      </c>
      <c r="E19">
        <v>24930</v>
      </c>
      <c r="F19">
        <v>3</v>
      </c>
      <c r="H19" s="1">
        <f t="shared" si="0"/>
        <v>0.99967213114754094</v>
      </c>
      <c r="I19" s="1">
        <f t="shared" si="1"/>
        <v>0.87058248358709311</v>
      </c>
      <c r="J19" s="1">
        <f t="shared" si="2"/>
        <v>0.26842151597851921</v>
      </c>
      <c r="K19" s="3">
        <f t="shared" si="3"/>
        <v>0.42320771739884788</v>
      </c>
      <c r="L19">
        <f t="shared" si="5"/>
        <v>0.56922747514115357</v>
      </c>
    </row>
    <row r="20" spans="1:12" x14ac:dyDescent="0.2">
      <c r="A20">
        <v>-1</v>
      </c>
      <c r="B20">
        <v>77.158199999999994</v>
      </c>
      <c r="C20">
        <v>9112</v>
      </c>
      <c r="D20">
        <v>20043</v>
      </c>
      <c r="E20">
        <v>8593</v>
      </c>
      <c r="F20">
        <v>38</v>
      </c>
      <c r="H20" s="1">
        <f t="shared" si="0"/>
        <v>0.99584699453551917</v>
      </c>
      <c r="I20" s="1">
        <f t="shared" si="1"/>
        <v>0.30007682637239835</v>
      </c>
      <c r="J20" s="1">
        <f t="shared" si="2"/>
        <v>0.51465687658853432</v>
      </c>
      <c r="K20" s="3">
        <f t="shared" si="3"/>
        <v>0.67860733569167753</v>
      </c>
      <c r="L20">
        <f t="shared" si="5"/>
        <v>0.19667363561629403</v>
      </c>
    </row>
    <row r="21" spans="1:12" x14ac:dyDescent="0.2">
      <c r="A21">
        <v>-0.5</v>
      </c>
      <c r="B21">
        <v>91.848799999999997</v>
      </c>
      <c r="C21">
        <v>8960</v>
      </c>
      <c r="D21">
        <v>25746</v>
      </c>
      <c r="E21">
        <v>2890</v>
      </c>
      <c r="F21">
        <v>190</v>
      </c>
      <c r="H21" s="1">
        <f t="shared" si="0"/>
        <v>0.97923497267759563</v>
      </c>
      <c r="I21" s="1">
        <f t="shared" si="1"/>
        <v>0.10092191646878056</v>
      </c>
      <c r="J21" s="1">
        <f t="shared" si="2"/>
        <v>0.75611814345991557</v>
      </c>
      <c r="K21" s="3">
        <f t="shared" si="3"/>
        <v>0.85333333333333339</v>
      </c>
      <c r="L21">
        <f t="shared" si="5"/>
        <v>6.921131030755738E-2</v>
      </c>
    </row>
    <row r="22" spans="1:12" x14ac:dyDescent="0.2">
      <c r="A22">
        <v>0</v>
      </c>
      <c r="B22">
        <v>96.114999999999995</v>
      </c>
      <c r="C22">
        <v>8494</v>
      </c>
      <c r="D22">
        <v>27824</v>
      </c>
      <c r="E22">
        <v>812</v>
      </c>
      <c r="F22">
        <v>656</v>
      </c>
      <c r="H22" s="1">
        <f t="shared" ref="H22" si="6">C22/(C22+F22)</f>
        <v>0.9283060109289617</v>
      </c>
      <c r="I22" s="1">
        <f t="shared" ref="I22" si="7">E22/(E22+D22)</f>
        <v>2.8355915630674675E-2</v>
      </c>
      <c r="J22" s="1">
        <f t="shared" ref="J22" si="8">C22/(C22+E22)</f>
        <v>0.91274446593595526</v>
      </c>
      <c r="K22" s="3">
        <f t="shared" ref="K22" si="9">2*H22*J22/(H22+J22)</f>
        <v>0.92045947117468563</v>
      </c>
      <c r="L22">
        <f t="shared" si="5"/>
        <v>1.871349602357688E-2</v>
      </c>
    </row>
    <row r="23" spans="1:12" x14ac:dyDescent="0.2">
      <c r="A23">
        <v>0.5</v>
      </c>
      <c r="B23">
        <v>94.852599999999995</v>
      </c>
      <c r="C23">
        <v>7400</v>
      </c>
      <c r="D23">
        <v>28441</v>
      </c>
      <c r="E23">
        <v>195</v>
      </c>
      <c r="F23">
        <v>1750</v>
      </c>
      <c r="H23" s="1">
        <f t="shared" si="0"/>
        <v>0.80874316939890711</v>
      </c>
      <c r="I23" s="1">
        <f t="shared" si="1"/>
        <v>6.8096102807654697E-3</v>
      </c>
      <c r="J23" s="1">
        <f t="shared" si="2"/>
        <v>0.97432521395655036</v>
      </c>
      <c r="K23" s="3">
        <f t="shared" si="3"/>
        <v>0.88384592415646457</v>
      </c>
      <c r="L23">
        <f t="shared" si="5"/>
        <v>3.4302364634069072E-3</v>
      </c>
    </row>
    <row r="24" spans="1:12" x14ac:dyDescent="0.2">
      <c r="A24">
        <v>1</v>
      </c>
      <c r="B24">
        <v>90.771699999999996</v>
      </c>
      <c r="C24">
        <v>5721</v>
      </c>
      <c r="D24">
        <v>28578</v>
      </c>
      <c r="E24">
        <v>58</v>
      </c>
      <c r="F24">
        <v>3429</v>
      </c>
      <c r="H24" s="1">
        <f t="shared" si="0"/>
        <v>0.62524590163934424</v>
      </c>
      <c r="I24" s="1">
        <f t="shared" si="1"/>
        <v>2.0254225450481913E-3</v>
      </c>
      <c r="J24" s="1">
        <f t="shared" si="2"/>
        <v>0.9899636615331372</v>
      </c>
      <c r="K24" s="3">
        <f t="shared" si="3"/>
        <v>0.76642775805479268</v>
      </c>
      <c r="L24">
        <f t="shared" si="5"/>
        <v>8.2630331952519549E-4</v>
      </c>
    </row>
    <row r="25" spans="1:12" x14ac:dyDescent="0.2">
      <c r="A25">
        <v>2</v>
      </c>
      <c r="B25">
        <v>81.471999999999994</v>
      </c>
      <c r="C25">
        <v>2152</v>
      </c>
      <c r="D25">
        <v>28633</v>
      </c>
      <c r="E25">
        <v>3</v>
      </c>
      <c r="F25">
        <v>6998</v>
      </c>
      <c r="H25" s="1">
        <f t="shared" si="0"/>
        <v>0.2351912568306011</v>
      </c>
      <c r="I25" s="1">
        <f t="shared" si="1"/>
        <v>1.0476323508869954E-4</v>
      </c>
      <c r="J25" s="1">
        <f t="shared" si="2"/>
        <v>0.99860788863109051</v>
      </c>
      <c r="K25" s="3">
        <f t="shared" si="3"/>
        <v>0.38071649712516581</v>
      </c>
      <c r="L25">
        <f t="shared" si="5"/>
        <v>1.3172688739841401E-5</v>
      </c>
    </row>
    <row r="26" spans="1:12" x14ac:dyDescent="0.2">
      <c r="A26">
        <v>4</v>
      </c>
      <c r="B26">
        <v>76.179000000000002</v>
      </c>
      <c r="C26">
        <v>149</v>
      </c>
      <c r="D26">
        <v>28636</v>
      </c>
      <c r="E26">
        <v>0</v>
      </c>
      <c r="F26">
        <v>9001</v>
      </c>
      <c r="H26" s="1">
        <f t="shared" si="0"/>
        <v>1.6284153005464482E-2</v>
      </c>
      <c r="I26" s="1">
        <f t="shared" si="1"/>
        <v>0</v>
      </c>
      <c r="J26" s="1">
        <f t="shared" si="2"/>
        <v>1</v>
      </c>
      <c r="K26" s="3">
        <f t="shared" si="3"/>
        <v>3.2046456608237447E-2</v>
      </c>
      <c r="L26">
        <f t="shared" si="5"/>
        <v>0</v>
      </c>
    </row>
    <row r="27" spans="1:12" x14ac:dyDescent="0.2">
      <c r="A27">
        <v>8</v>
      </c>
      <c r="B27">
        <v>75.784700000000001</v>
      </c>
      <c r="C27">
        <v>0</v>
      </c>
      <c r="D27">
        <v>28636</v>
      </c>
      <c r="E27">
        <v>0</v>
      </c>
      <c r="F27">
        <v>9150</v>
      </c>
      <c r="H27" s="1">
        <f t="shared" ref="H27" si="10">C27/(C27+F27)</f>
        <v>0</v>
      </c>
      <c r="I27" s="1">
        <f t="shared" ref="I27" si="11">E27/(E27+D27)</f>
        <v>0</v>
      </c>
      <c r="J27" s="1" t="s">
        <v>46</v>
      </c>
      <c r="K27" s="3" t="s">
        <v>46</v>
      </c>
      <c r="L27">
        <f>(H27+H28)*(I27-I28)/2</f>
        <v>0</v>
      </c>
    </row>
    <row r="28" spans="1:12" x14ac:dyDescent="0.2">
      <c r="L28">
        <f>SUM(L17:L27)</f>
        <v>0.98749194143639718</v>
      </c>
    </row>
    <row r="29" spans="1:12" x14ac:dyDescent="0.2">
      <c r="A29" t="s">
        <v>45</v>
      </c>
    </row>
    <row r="30" spans="1:12" x14ac:dyDescent="0.2">
      <c r="A30" s="5">
        <v>-8</v>
      </c>
      <c r="B30">
        <v>24.215299999999999</v>
      </c>
      <c r="C30">
        <v>9150</v>
      </c>
      <c r="D30">
        <v>0</v>
      </c>
      <c r="E30">
        <v>28636</v>
      </c>
      <c r="F30">
        <v>0</v>
      </c>
      <c r="G30" s="5"/>
      <c r="H30" s="1">
        <f>C30/(C30+F30)</f>
        <v>1</v>
      </c>
      <c r="I30" s="1">
        <f>E30/(E30+D30)</f>
        <v>1</v>
      </c>
      <c r="J30" s="1">
        <f>C30/(C30+E30)</f>
        <v>0.24215317842587203</v>
      </c>
      <c r="K30" s="3">
        <f t="shared" si="3"/>
        <v>0.38989261973751499</v>
      </c>
      <c r="L30">
        <f>(H30+H31)*(I30-I31)/2</f>
        <v>1.7809749965078669E-3</v>
      </c>
    </row>
    <row r="31" spans="1:12" x14ac:dyDescent="0.2">
      <c r="A31" s="5">
        <v>-4</v>
      </c>
      <c r="B31" s="5">
        <v>24.350300000000001</v>
      </c>
      <c r="C31" s="5">
        <v>9150</v>
      </c>
      <c r="D31" s="5">
        <v>51</v>
      </c>
      <c r="E31" s="5">
        <v>28585</v>
      </c>
      <c r="F31" s="5">
        <v>0</v>
      </c>
      <c r="G31" s="5"/>
      <c r="H31" s="1">
        <f>C31/(C31+F31)</f>
        <v>1</v>
      </c>
      <c r="I31" s="1">
        <f>E31/(E31+D31)</f>
        <v>0.99821902500349213</v>
      </c>
      <c r="J31" s="1">
        <f>C31/(C31+E31)</f>
        <v>0.24248045581025574</v>
      </c>
      <c r="K31" s="3">
        <f t="shared" si="3"/>
        <v>0.39031673243041481</v>
      </c>
      <c r="L31">
        <f t="shared" ref="L31:L40" si="12">(H31+H32)*(I31-I32)/2</f>
        <v>0.19674801751320709</v>
      </c>
    </row>
    <row r="32" spans="1:12" x14ac:dyDescent="0.2">
      <c r="A32" s="5">
        <v>-2</v>
      </c>
      <c r="B32" s="5">
        <v>39.255299999999998</v>
      </c>
      <c r="C32" s="5">
        <v>9147</v>
      </c>
      <c r="D32" s="5">
        <v>5686</v>
      </c>
      <c r="E32" s="5">
        <v>22950</v>
      </c>
      <c r="F32" s="5">
        <v>3</v>
      </c>
      <c r="G32" s="5"/>
      <c r="H32" s="1">
        <f>C32/(C32+F32)</f>
        <v>0.99967213114754094</v>
      </c>
      <c r="I32" s="1">
        <f>E32/(E32+D32)</f>
        <v>0.80143874842855145</v>
      </c>
      <c r="J32" s="1">
        <f>C32/(C32+E32)</f>
        <v>0.28497990466398732</v>
      </c>
      <c r="K32" s="3">
        <f t="shared" si="3"/>
        <v>0.4435231653211143</v>
      </c>
      <c r="L32">
        <f t="shared" si="12"/>
        <v>0.57231035564542154</v>
      </c>
    </row>
    <row r="33" spans="1:12" x14ac:dyDescent="0.2">
      <c r="A33" s="5">
        <v>-1</v>
      </c>
      <c r="B33" s="5">
        <v>82.625839999999997</v>
      </c>
      <c r="C33" s="5">
        <v>9087</v>
      </c>
      <c r="D33" s="5">
        <v>22134</v>
      </c>
      <c r="E33" s="5">
        <v>6502</v>
      </c>
      <c r="F33" s="5">
        <v>63</v>
      </c>
      <c r="G33" s="5"/>
      <c r="H33" s="1">
        <f>C33/(C33+F33)</f>
        <v>0.9931147540983607</v>
      </c>
      <c r="I33" s="1">
        <f>E33/(E33+D33)</f>
        <v>0.22705685151557481</v>
      </c>
      <c r="J33" s="1">
        <f>C33/(C33+E33)</f>
        <v>0.58291102700622233</v>
      </c>
      <c r="K33" s="3">
        <f t="shared" si="3"/>
        <v>0.73462953231739359</v>
      </c>
      <c r="L33">
        <f t="shared" si="12"/>
        <v>0.15572816173153592</v>
      </c>
    </row>
    <row r="34" spans="1:12" x14ac:dyDescent="0.2">
      <c r="A34" s="5">
        <v>-0.5</v>
      </c>
      <c r="B34" s="5">
        <v>94.169700000000006</v>
      </c>
      <c r="C34" s="5">
        <v>8916</v>
      </c>
      <c r="D34" s="5">
        <v>26667</v>
      </c>
      <c r="E34" s="5">
        <v>1969</v>
      </c>
      <c r="F34" s="5">
        <v>234</v>
      </c>
      <c r="G34" s="5"/>
      <c r="H34" s="1">
        <f>C34/(C34+F34)</f>
        <v>0.97442622950819668</v>
      </c>
      <c r="I34" s="1">
        <f>E34/(E34+D34)</f>
        <v>6.8759603296549801E-2</v>
      </c>
      <c r="J34" s="1">
        <f>C34/(C34+E34)</f>
        <v>0.81910886541111616</v>
      </c>
      <c r="K34" s="3">
        <f t="shared" si="3"/>
        <v>0.89004242575492887</v>
      </c>
      <c r="L34">
        <f t="shared" si="12"/>
        <v>4.9911374882928523E-2</v>
      </c>
    </row>
    <row r="35" spans="1:12" x14ac:dyDescent="0.2">
      <c r="A35" s="5">
        <v>0</v>
      </c>
      <c r="B35">
        <v>96.842699999999994</v>
      </c>
      <c r="C35">
        <v>8417</v>
      </c>
      <c r="D35">
        <v>28176</v>
      </c>
      <c r="E35">
        <v>460</v>
      </c>
      <c r="F35">
        <v>733</v>
      </c>
      <c r="G35" s="5"/>
      <c r="H35" s="1">
        <f t="shared" ref="H35:H40" si="13">C35/(C35+F35)</f>
        <v>0.91989071038251369</v>
      </c>
      <c r="I35" s="1">
        <f t="shared" ref="I35:I40" si="14">E35/(E35+D35)</f>
        <v>1.6063696046933928E-2</v>
      </c>
      <c r="J35" s="1">
        <f t="shared" ref="J35:J38" si="15">C35/(C35+E35)</f>
        <v>0.94818069167511543</v>
      </c>
      <c r="K35" s="3">
        <f t="shared" ref="K35:K38" si="16">2*H35*J35/(H35+J35)</f>
        <v>0.93382148998724135</v>
      </c>
      <c r="L35">
        <f t="shared" si="12"/>
        <v>1.0223586497793674E-2</v>
      </c>
    </row>
    <row r="36" spans="1:12" x14ac:dyDescent="0.2">
      <c r="A36" s="5">
        <v>0.5</v>
      </c>
      <c r="B36" s="5">
        <v>95.013999999999996</v>
      </c>
      <c r="C36" s="5">
        <v>7387</v>
      </c>
      <c r="D36" s="5">
        <v>28515</v>
      </c>
      <c r="E36" s="5">
        <v>121</v>
      </c>
      <c r="F36" s="5">
        <v>1763</v>
      </c>
      <c r="G36" s="5"/>
      <c r="H36" s="1">
        <f t="shared" si="13"/>
        <v>0.80732240437158465</v>
      </c>
      <c r="I36" s="1">
        <f t="shared" si="14"/>
        <v>4.2254504819108814E-3</v>
      </c>
      <c r="J36" s="1">
        <f t="shared" si="15"/>
        <v>0.98388385721896643</v>
      </c>
      <c r="K36" s="3">
        <f t="shared" si="16"/>
        <v>0.88690118861808143</v>
      </c>
      <c r="L36">
        <f t="shared" si="12"/>
        <v>2.4481794096162346E-3</v>
      </c>
    </row>
    <row r="37" spans="1:12" x14ac:dyDescent="0.2">
      <c r="A37" s="5">
        <v>1</v>
      </c>
      <c r="B37" s="5">
        <v>90.472700000000003</v>
      </c>
      <c r="C37" s="5">
        <v>5572</v>
      </c>
      <c r="D37" s="5">
        <v>28614</v>
      </c>
      <c r="E37" s="5">
        <v>22</v>
      </c>
      <c r="F37" s="5">
        <v>3578</v>
      </c>
      <c r="G37" s="5"/>
      <c r="H37" s="1">
        <f t="shared" si="13"/>
        <v>0.60896174863387975</v>
      </c>
      <c r="I37" s="1">
        <f t="shared" si="14"/>
        <v>7.6826372398379667E-4</v>
      </c>
      <c r="J37" s="1">
        <f t="shared" si="15"/>
        <v>0.99606721487307825</v>
      </c>
      <c r="K37" s="3">
        <f t="shared" si="16"/>
        <v>0.75583288117200198</v>
      </c>
      <c r="L37">
        <f t="shared" si="12"/>
        <v>2.8275768893448348E-4</v>
      </c>
    </row>
    <row r="38" spans="1:12" x14ac:dyDescent="0.2">
      <c r="A38" s="5">
        <v>2</v>
      </c>
      <c r="B38" s="5">
        <v>79.709400000000002</v>
      </c>
      <c r="C38" s="5">
        <v>1484</v>
      </c>
      <c r="D38" s="5">
        <v>28635</v>
      </c>
      <c r="E38" s="5">
        <v>1</v>
      </c>
      <c r="F38" s="5">
        <v>7666</v>
      </c>
      <c r="G38" s="5"/>
      <c r="H38" s="1">
        <f t="shared" si="13"/>
        <v>0.16218579234972677</v>
      </c>
      <c r="I38" s="1">
        <f t="shared" si="14"/>
        <v>3.4921078362899848E-5</v>
      </c>
      <c r="J38" s="1">
        <f t="shared" si="15"/>
        <v>0.99932659932659929</v>
      </c>
      <c r="K38" s="3">
        <f t="shared" si="16"/>
        <v>0.27907851433944519</v>
      </c>
      <c r="L38">
        <f t="shared" si="12"/>
        <v>2.8318513819969058E-6</v>
      </c>
    </row>
    <row r="39" spans="1:12" x14ac:dyDescent="0.2">
      <c r="A39" s="5">
        <v>4</v>
      </c>
      <c r="B39">
        <v>75.784700000000001</v>
      </c>
      <c r="C39">
        <v>0</v>
      </c>
      <c r="D39">
        <v>28636</v>
      </c>
      <c r="E39">
        <v>0</v>
      </c>
      <c r="F39">
        <v>9150</v>
      </c>
      <c r="G39" s="5"/>
      <c r="H39" s="1">
        <f t="shared" si="13"/>
        <v>0</v>
      </c>
      <c r="I39" s="1">
        <f t="shared" si="14"/>
        <v>0</v>
      </c>
      <c r="J39" s="1" t="s">
        <v>46</v>
      </c>
      <c r="K39" s="3" t="s">
        <v>46</v>
      </c>
      <c r="L39">
        <f t="shared" si="12"/>
        <v>0</v>
      </c>
    </row>
    <row r="40" spans="1:12" x14ac:dyDescent="0.2">
      <c r="A40" s="5">
        <v>8</v>
      </c>
      <c r="B40">
        <v>75.784700000000001</v>
      </c>
      <c r="C40">
        <v>0</v>
      </c>
      <c r="D40">
        <v>28636</v>
      </c>
      <c r="E40">
        <v>0</v>
      </c>
      <c r="F40">
        <v>9150</v>
      </c>
      <c r="G40" s="5"/>
      <c r="H40" s="1">
        <f t="shared" si="13"/>
        <v>0</v>
      </c>
      <c r="I40" s="1">
        <f t="shared" si="14"/>
        <v>0</v>
      </c>
      <c r="J40" s="1" t="s">
        <v>46</v>
      </c>
      <c r="K40" s="3" t="s">
        <v>46</v>
      </c>
      <c r="L40">
        <f t="shared" si="12"/>
        <v>0</v>
      </c>
    </row>
    <row r="41" spans="1:12" x14ac:dyDescent="0.2">
      <c r="L41">
        <f>SUM(L30:L40)</f>
        <v>0.98943624021732735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Hongyuan</dc:creator>
  <cp:lastModifiedBy>Microsoft Office User</cp:lastModifiedBy>
  <dcterms:created xsi:type="dcterms:W3CDTF">2015-05-06T04:00:12Z</dcterms:created>
  <dcterms:modified xsi:type="dcterms:W3CDTF">2016-02-02T15:43:56Z</dcterms:modified>
</cp:coreProperties>
</file>