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OA项目接口表变更情况1" sheetId="1" r:id="rId1"/>
    <sheet name="匹配上级模块用" sheetId="2" r:id="rId2"/>
  </sheets>
  <definedNames>
    <definedName name="_xlnm._FilterDatabase" localSheetId="0" hidden="1">OA项目接口表变更情况1!$A$5:$G$230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范围：
B6-B8888</t>
        </r>
      </text>
    </comment>
    <comment ref="O1" authorId="0">
      <text>
        <r>
          <rPr>
            <sz val="9"/>
            <rFont val="宋体"/>
            <charset val="134"/>
          </rPr>
          <t>范围：
B6-B8888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这里的上级模块是手动敲上来的哟，要不然的话，就不需要用匹配来获得上级模块了</t>
        </r>
      </text>
    </comment>
  </commentList>
</comments>
</file>

<file path=xl/sharedStrings.xml><?xml version="1.0" encoding="utf-8"?>
<sst xmlns="http://schemas.openxmlformats.org/spreadsheetml/2006/main" count="709">
  <si>
    <t>接口个数</t>
  </si>
  <si>
    <t>变更时间</t>
  </si>
  <si>
    <t>上级模块</t>
  </si>
  <si>
    <t>接口名称</t>
  </si>
  <si>
    <t>接口地址</t>
  </si>
  <si>
    <t>接口maker</t>
  </si>
  <si>
    <t>接口更新</t>
  </si>
  <si>
    <t>vlookup</t>
  </si>
  <si>
    <t>发送短信验证码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</si>
  <si>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http://oa.jc-saas.com.cn/auth/sms/sendSmsCode</t>
    </r>
  </si>
  <si>
    <t>wangzixiong</t>
  </si>
  <si>
    <r>
      <rPr>
        <sz val="10.5"/>
        <color rgb="FF03A9F4"/>
        <rFont val="Microsoft YaHei"/>
        <charset val="134"/>
      </rPr>
      <t>修改</t>
    </r>
    <r>
      <rPr>
        <sz val="10.5"/>
        <color rgb="FF666666"/>
        <rFont val="Microsoft YaHei"/>
        <charset val="134"/>
      </rPr>
      <t> </t>
    </r>
    <r>
      <rPr>
        <sz val="10.5"/>
        <color rgb="FF03A9F4"/>
        <rFont val="Microsoft YaHei"/>
        <charset val="134"/>
      </rPr>
      <t>删除</t>
    </r>
  </si>
  <si>
    <t> 下载导入模板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</si>
  <si>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http://oa.jc-saas.com.cn/template/download</t>
    </r>
  </si>
  <si>
    <t>凡华</t>
  </si>
  <si>
    <t>找回密码之第一步：验证手机号码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</si>
  <si>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http://oa.jc-saas.com.cn/auth/password/verifyPhone</t>
    </r>
  </si>
  <si>
    <t> 个人信息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</si>
  <si>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http://oa.jc-saas.com.cn/personal/Info/get</t>
    </r>
  </si>
  <si>
    <t>袁明</t>
  </si>
  <si>
    <t>找回密码之第二步：设置新密码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</si>
  <si>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http://oa.jc-saas.com.cn/auth/password/setNewPass</t>
    </r>
  </si>
  <si>
    <t> 个税计算规则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</si>
  <si>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http://oa.jc-saas.com.cn/salary/personaTax/rules</t>
    </r>
  </si>
  <si>
    <t>校验短信验证码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</si>
  <si>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http://oa.jc-saas.com.cn/auth/sms/verifySmsCode</t>
    </r>
  </si>
  <si>
    <t> 人事调动修改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</si>
  <si>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http://oa.jc-saas.com.cn/staff/transfer/edit</t>
    </r>
  </si>
  <si>
    <t>下载导入模板</t>
  </si>
  <si>
    <t> 人事调动列表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</si>
  <si>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http://oa.jc-saas.com.cn/staff/transfer/getList</t>
    </r>
  </si>
  <si>
    <t>公司下属的部门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</si>
  <si>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http://oa.jc-saas.com.cn/obs/companyObs</t>
    </r>
  </si>
  <si>
    <t>董贤斌</t>
  </si>
  <si>
    <t> 人事调动删除包含批量删除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</si>
  <si>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http://oa.jc-saas.com.cn/staff/transfer/del</t>
    </r>
  </si>
  <si>
    <t>导入计算等取消操作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</si>
  <si>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http://oa.jc-saas.com.cn/queue/common/cancelOperation</t>
    </r>
  </si>
  <si>
    <t> 人事调动添加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</si>
  <si>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http://oa.jc-saas.com.cn/staff/transfer/add</t>
    </r>
  </si>
  <si>
    <t>导入计算等进度查询 数据随着导入过程变化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</si>
  <si>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http://oa.jc-saas.com.cn/queue/common/seeSchedule</t>
    </r>
  </si>
  <si>
    <t> 人事调动详情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</si>
  <si>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http://oa.jc-saas.com.cn/staff/transfer/detail</t>
    </r>
  </si>
  <si>
    <t>导入计算等错误报告下载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</si>
  <si>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http://oa.jc-saas.com.cn/queue/common/downErrLog</t>
    </r>
  </si>
  <si>
    <t> 企业制度类型列表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</si>
  <si>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http://oa.jc-saas.com.cn/news/infotype/lists</t>
    </r>
  </si>
  <si>
    <t>新增班次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</si>
  <si>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http://oa.jc-saas.com.cn/attendance/Shift/addShift</t>
    </r>
  </si>
  <si>
    <t> 企业制度类型设置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</si>
  <si>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http://oa.jc-saas.com.cn/news/infotype/setting</t>
    </r>
  </si>
  <si>
    <t>编辑班次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</si>
  <si>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http://oa.jc-saas.com.cn/attendance/Shift/editShift</t>
    </r>
  </si>
  <si>
    <t> 修改员工奖惩记录（P9-1-2）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</si>
  <si>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http://oa.jc-saas.com.cn/staff/staffinfo/editSanction</t>
    </r>
  </si>
  <si>
    <t>修改角色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</si>
  <si>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http://oa.jc-saas.com.cn/role/edit</t>
    </r>
  </si>
  <si>
    <t> 修改员工工作经历（P9-1-2）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</si>
  <si>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http://oa.jc-saas.com.cn/staff/staffinfo/editWork</t>
    </r>
  </si>
  <si>
    <t>删除角色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</si>
  <si>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http://oa.jc-saas.com.cn/role/del</t>
    </r>
  </si>
  <si>
    <t> 修改员工教育经历（P9-1-2）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</si>
  <si>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http://oa.jc-saas.com.cn/staff/staffinfo/editEdu</t>
    </r>
  </si>
  <si>
    <t>勾选权限树结构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</si>
  <si>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http://oa.jc-saas.com.cn/power/treeList</t>
    </r>
  </si>
  <si>
    <t> 修改员工社会关系（P9-1-2）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</si>
  <si>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http://oa.jc-saas.com.cn/staff/staffinfo/editSocialRelations</t>
    </r>
  </si>
  <si>
    <t>变更管理员第一步：验证手机号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</si>
  <si>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http://oa.jc-saas.com.cn/system/admin/verifyPhone</t>
    </r>
  </si>
  <si>
    <t> 修改员工职业资格（P9-1-2）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</si>
  <si>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http://oa.jc-saas.com.cn/staff/staffinfo/editCert</t>
    </r>
  </si>
  <si>
    <t>变更管理员第二步：设置新手机号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</si>
  <si>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http://oa.jc-saas.com.cn/system/admin/setPhone</t>
    </r>
  </si>
  <si>
    <t> 修改员工语言能力（P9-1-2）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</si>
  <si>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http://oa.jc-saas.com.cn/staff/staffinfo/editLanguage</t>
    </r>
  </si>
  <si>
    <t>复制角色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</si>
  <si>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http://oa.jc-saas.com.cn/role/copy</t>
    </r>
  </si>
  <si>
    <t> 修改密码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</si>
  <si>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http://oa.jc-saas.com.cn/user/updatePwd</t>
    </r>
  </si>
  <si>
    <t>提醒规则设置（废弃）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</si>
  <si>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http://oa.jc-saas.com.cn/system/remind/set_remind</t>
    </r>
  </si>
  <si>
    <t> 修改新闻公告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</si>
  <si>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http://oa.jc-saas.com.cn/news/info/edit</t>
    </r>
  </si>
  <si>
    <t>新增角色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</si>
  <si>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http://oa.jc-saas.com.cn/role/add</t>
    </r>
  </si>
  <si>
    <t> 修改职务类型（P8-2）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</si>
  <si>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http://oa.jc-saas.com.cn/organization/duties/editType</t>
    </r>
  </si>
  <si>
    <t>添加用户时 显示操作人管辖公司的角色列表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</si>
  <si>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http://oa.jc-saas.com.cn/user/chooseRole</t>
    </r>
  </si>
  <si>
    <t> 修改职务（P8-2）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</si>
  <si>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http://oa.jc-saas.com.cn/organization/duties/editDuties</t>
    </r>
  </si>
  <si>
    <t>短信接口参数设置（P13-5-3）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</si>
  <si>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http://oa.jc-saas.com.cn/system/remind/set_message</t>
    </r>
  </si>
  <si>
    <t> 修改自己密码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</si>
  <si>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http://oa.jc-saas.com.cn/auth/password/updatepwd</t>
    </r>
  </si>
  <si>
    <t>获取管理员信息、企业名称、工号前缀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</si>
  <si>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http://oa.jc-saas.com.cn/system/admin/getInfo</t>
    </r>
  </si>
  <si>
    <t> 修改角色</t>
  </si>
  <si>
    <t>获取配置参数信息（P13-5-1；P13-5-2；P13-5-3）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</si>
  <si>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http://oa.jc-saas.com.cn/system/remind/get</t>
    </r>
  </si>
  <si>
    <t> 假期列表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</si>
  <si>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http://oa.jc-saas.com.cn/attendance/holiday/lists</t>
    </r>
  </si>
  <si>
    <t>角色列表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</si>
  <si>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http://oa.jc-saas.com.cn/role/getList</t>
    </r>
  </si>
  <si>
    <t> 入职资料列表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</si>
  <si>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http://oa.jc-saas.com.cn/staff/Entry/list_type_data</t>
    </r>
  </si>
  <si>
    <t>角色详情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</si>
  <si>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http://oa.jc-saas.com.cn/role/detail</t>
    </r>
  </si>
  <si>
    <t> 公司下属的部门</t>
  </si>
  <si>
    <t>设置企业名称、工号前缀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</si>
  <si>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http://oa.jc-saas.com.cn/system/admin/setInfo</t>
    </r>
  </si>
  <si>
    <t> 初始化数据（P13-5-2）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</si>
  <si>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http://oa.jc-saas.com.cn/system/remind/init</t>
    </r>
  </si>
  <si>
    <t>钉钉接口参数设置（P13-5-1）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</si>
  <si>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http://oa.jc-saas.com.cn/system/remind/set_ding</t>
    </r>
  </si>
  <si>
    <t> 删除入职资料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</si>
  <si>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http://oa.jc-saas.com.cn/staff/Entry/del_type_data</t>
    </r>
  </si>
  <si>
    <t>检测方案名称是否存在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</si>
  <si>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http://oa.jc-saas.com.cn/salary/scheme/checkIsExist</t>
    </r>
  </si>
  <si>
    <t> 删除员工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</si>
  <si>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http://oa.jc-saas.com.cn/staff/del</t>
    </r>
  </si>
  <si>
    <t>修改员工奖惩记录（P9-1-2）</t>
  </si>
  <si>
    <t> 删除员工入职资料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</si>
  <si>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http://oa.jc-saas.com.cn/staff/Entry/del_info</t>
    </r>
  </si>
  <si>
    <t>修改员工工作经历（P9-1-2）</t>
  </si>
  <si>
    <t> 删除员工奖惩记录（P9-1-2）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</si>
  <si>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http://oa.jc-saas.com.cn/staff/staffinfo/del_sanction</t>
    </r>
  </si>
  <si>
    <t>修改员工教育经历（P9-1-2）</t>
  </si>
  <si>
    <t> 删除员工工作经历（P9-1-2）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</si>
  <si>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http://oa.jc-saas.com.cn/staff/staffinfo/del_work</t>
    </r>
  </si>
  <si>
    <t>修改员工社会关系（P9-1-2）</t>
  </si>
  <si>
    <t> 删除员工教育经历（P9-1-2）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</si>
  <si>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http://oa.jc-saas.com.cn/staff/staffinfo/del_edu</t>
    </r>
  </si>
  <si>
    <t>修改员工职业资格（P9-1-2）</t>
  </si>
  <si>
    <t> 删除员工社会关系（P9-1-2）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</si>
  <si>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http://oa.jc-saas.com.cn/staff/staffinfo/del_socialRelations</t>
    </r>
  </si>
  <si>
    <t>修改员工语言能力（P9-1-2）</t>
  </si>
  <si>
    <t> 删除员工职业资格（P9-1-2）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</si>
  <si>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http://oa.jc-saas.com.cn/staff/staffinfo/del_cert</t>
    </r>
  </si>
  <si>
    <t>员工工作经历详情（P9-1-2）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</si>
  <si>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http://oa.jc-saas.com.cn/staff/staffinfo/work_detail</t>
    </r>
  </si>
  <si>
    <t> 删除员工语言能力（P9-1-2）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</si>
  <si>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http://oa.jc-saas.com.cn/staff/staffinfo/del_language</t>
    </r>
  </si>
  <si>
    <t>员工社会关系详情（P9-1-2）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</si>
  <si>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http://oa.jc-saas.com.cn/staff/staffinfo/socialRelations_detail</t>
    </r>
  </si>
  <si>
    <t> 删除新闻公告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</si>
  <si>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http://oa.jc-saas.com.cn/news/info/del</t>
    </r>
  </si>
  <si>
    <t>员工详情（P9-1-2）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</si>
  <si>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http://oa.jc-saas.com.cn/staff/staffinfo/get</t>
    </r>
  </si>
  <si>
    <t> 删除班次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</si>
  <si>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http://oa.jc-saas.com.cn/attendance/Shift/del</t>
    </r>
  </si>
  <si>
    <t>新增入职资料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</si>
  <si>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http://oa.jc-saas.com.cn/staff/Entry/addTypeData</t>
    </r>
  </si>
  <si>
    <t> 删除职位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</si>
  <si>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http://oa.jc-saas.com.cn/position/del</t>
    </r>
  </si>
  <si>
    <t>新增员工奖惩记录（P9-1-2）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</si>
  <si>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http://oa.jc-saas.com.cn/staff/staffinfo/addSanction</t>
    </r>
  </si>
  <si>
    <t> 删除职务类型（P8-2）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</si>
  <si>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http://oa.jc-saas.com.cn/organization/duties/del_edit_type</t>
    </r>
  </si>
  <si>
    <t>新增员工工作经历（P9-1-2）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</si>
  <si>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http://oa.jc-saas.com.cn/staff/staffinfo/addWork</t>
    </r>
  </si>
  <si>
    <t> 删除职务（P8-2）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</si>
  <si>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http://oa.jc-saas.com.cn/organization/duties/del</t>
    </r>
  </si>
  <si>
    <t>新增员工教育经历（P9-1-2）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</si>
  <si>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http://oa.jc-saas.com.cn/staff/staffinfo/addEdu</t>
    </r>
  </si>
  <si>
    <t> 删除薪酬方案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</si>
  <si>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http://oa.jc-saas.com.cn/salary/scheme/del</t>
    </r>
  </si>
  <si>
    <t>新增员工社会关系（P9-1-2）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</si>
  <si>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http://oa.jc-saas.com.cn/staff/staffinfo/addSocialRelations</t>
    </r>
  </si>
  <si>
    <t> 删除角色</t>
  </si>
  <si>
    <t>新增员工职业资格（P9-1-2）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</si>
  <si>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http://oa.jc-saas.com.cn/staff/staffinfo/addCert</t>
    </r>
  </si>
  <si>
    <t> 删除调薪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</si>
  <si>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http://oa.jc-saas.com.cn/salary/Adjusted/delAdjusted</t>
    </r>
  </si>
  <si>
    <t>新增员工语言能力（P9-1-2）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</si>
  <si>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http://oa.jc-saas.com.cn/staff/staffinfo/addLanguage</t>
    </r>
  </si>
  <si>
    <t> 删除附件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</si>
  <si>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http://oa.jc-saas.com.cn/attachment/del</t>
    </r>
  </si>
  <si>
    <t>检测员工手机、邮箱、证件号是否存在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</si>
  <si>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http://oa.jc-saas.com.cn/staff/checkIsExist</t>
    </r>
  </si>
  <si>
    <t> 勾选权限树结构</t>
  </si>
  <si>
    <t>编辑入职资料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</si>
  <si>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http://oa.jc-saas.com.cn/staff/Entry/editTypeData</t>
    </r>
  </si>
  <si>
    <t> 反审核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</si>
  <si>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http://oa.jc-saas.com.cn/salary/compute/antiAudit</t>
    </r>
  </si>
  <si>
    <t>获取员工奖惩记录详情（P9-1-2）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</si>
  <si>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http://oa.jc-saas.com.cn/staff/staffinfo/sanction_detail</t>
    </r>
  </si>
  <si>
    <t> 发布/撤销新闻公告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</si>
  <si>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http://oa.jc-saas.com.cn/news/info/editStatus</t>
    </r>
  </si>
  <si>
    <t>获取员工教育经历详情（P9-1-2）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</si>
  <si>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http://oa.jc-saas.com.cn/staff/staffinfo/edu_detail</t>
    </r>
  </si>
  <si>
    <t> 发送短信验证码</t>
  </si>
  <si>
    <t>获取员工职业资格详情（P9-1-2）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</si>
  <si>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http://oa.jc-saas.com.cn/staff/staffinfo/cert_detail</t>
    </r>
  </si>
  <si>
    <t> 变更管理员第一步：验证手机号</t>
  </si>
  <si>
    <t>获取员工语言能力详情（P9-1-2）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</si>
  <si>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http://oa.jc-saas.com.cn/staff/staffinfo/language_detail</t>
    </r>
  </si>
  <si>
    <t> 变更管理员第二步：设置新手机号</t>
  </si>
  <si>
    <t>修改职务类型（P8-2）</t>
  </si>
  <si>
    <t> 合同已签约列表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</si>
  <si>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http://oa.jc-saas.com.cn/staff/Contract/signList</t>
    </r>
  </si>
  <si>
    <t>修改职务（P8-2）</t>
  </si>
  <si>
    <t> 合同明细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</si>
  <si>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http://oa.jc-saas.com.cn/staff/Contract/detail</t>
    </r>
  </si>
  <si>
    <t>删除职位</t>
  </si>
  <si>
    <t> 合同未签约列表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</si>
  <si>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http://oa.jc-saas.com.cn/staff/Contract/nosign</t>
    </r>
  </si>
  <si>
    <t>删除职务类型（P8-2）</t>
  </si>
  <si>
    <t> 同步员工到钉钉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</si>
  <si>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http://oa.jc-saas.com.cn/staff/syncToDingding</t>
    </r>
  </si>
  <si>
    <t>删除职务（P8-2）</t>
  </si>
  <si>
    <t> 员工入职资料详情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</si>
  <si>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http://oa.jc-saas.com.cn/staff/Entry/data_info</t>
    </r>
  </si>
  <si>
    <t>导出职位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</si>
  <si>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http://oa.jc-saas.com.cn/position/export</t>
    </r>
  </si>
  <si>
    <t> 员工列表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</si>
  <si>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http://oa.jc-saas.com.cn/staff/getList</t>
    </r>
  </si>
  <si>
    <t>排序列表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</si>
  <si>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http://oa.jc-saas.com.cn/obs/sortList</t>
    </r>
  </si>
  <si>
    <t> 员工定薪列表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</si>
  <si>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http://oa.jc-saas.com.cn/salary/Fixed/list</t>
    </r>
  </si>
  <si>
    <t>新增职务类型（P8-2）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</si>
  <si>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http://oa.jc-saas.com.cn/organization/duties/addType</t>
    </r>
  </si>
  <si>
    <t> 员工定薪明细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</si>
  <si>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http://oa.jc-saas.com.cn/salary/Fixed/get_fixed_detail</t>
    </r>
  </si>
  <si>
    <t>新增职务（P8-2）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</si>
  <si>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http://oa.jc-saas.com.cn/organization/duties/addDuties</t>
    </r>
  </si>
  <si>
    <t> 员工工作经历列表（P9-1-2）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</si>
  <si>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http://oa.jc-saas.com.cn/staff/staffinfo/list_work</t>
    </r>
  </si>
  <si>
    <t>检查职务名称是否重复（P8-2）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</si>
  <si>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http://oa.jc-saas.com.cn/organization/duties/checkDuties</t>
    </r>
  </si>
  <si>
    <t> 员工工作经历详情（P9-1-2）</t>
  </si>
  <si>
    <t>检测职位名称、职位编码是否存在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</si>
  <si>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http://oa.jc-saas.com.cn/position/checkIsExist</t>
    </r>
  </si>
  <si>
    <t> 员工模糊搜索后点击员工详情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</si>
  <si>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http://oa.jc-saas.com.cn/staff/searcherInfo</t>
    </r>
  </si>
  <si>
    <t>添加职位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</si>
  <si>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http://oa.jc-saas.com.cn/position/add</t>
    </r>
  </si>
  <si>
    <t> 员工模糊搜索后的下拉列表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</si>
  <si>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http://oa.jc-saas.com.cn/staff/searcherListSel</t>
    </r>
  </si>
  <si>
    <t>组织部门修改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</si>
  <si>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http://oa.jc-saas.com.cn/obs/edit</t>
    </r>
  </si>
  <si>
    <t> 员工社会关系详情（P9-1-2）</t>
  </si>
  <si>
    <t>组织部门列表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</si>
  <si>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http://oa.jc-saas.com.cn/obs/getList</t>
    </r>
  </si>
  <si>
    <t> 员工详情（P9-1-2）</t>
  </si>
  <si>
    <t>组织部门添加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</si>
  <si>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http://oa.jc-saas.com.cn/obs/add</t>
    </r>
  </si>
  <si>
    <t> 员工银行卡列表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</si>
  <si>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http://oa.jc-saas.com.cn/salary/Bank/list</t>
    </r>
  </si>
  <si>
    <t>组织部门详细信息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</si>
  <si>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http://oa.jc-saas.com.cn/obs/detail</t>
    </r>
  </si>
  <si>
    <t> 员工银行卡详情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</si>
  <si>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http://oa.jc-saas.com.cn/salary/Bank/get</t>
    </r>
  </si>
  <si>
    <t>编辑职位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</si>
  <si>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http://oa.jc-saas.com.cn/position/edit</t>
    </r>
  </si>
  <si>
    <t> 回调设置（P13-5-2）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</si>
  <si>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http://oa.jc-saas.com.cn/system/remind/set_return_status</t>
    </r>
  </si>
  <si>
    <t>职位-员工列表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</si>
  <si>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http://oa.jc-saas.com.cn/position/staff</t>
    </r>
  </si>
  <si>
    <t> 复制角色</t>
  </si>
  <si>
    <t>职位排序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</si>
  <si>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http://oa.jc-saas.com.cn/position/listorder</t>
    </r>
  </si>
  <si>
    <t> 审核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</si>
  <si>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http://oa.jc-saas.com.cn/salary/compute/audit</t>
    </r>
  </si>
  <si>
    <t>职位详情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</si>
  <si>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http://oa.jc-saas.com.cn/position/detail</t>
    </r>
  </si>
  <si>
    <t> 导入员工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</si>
  <si>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http://oa.jc-saas.com.cn/staff/import</t>
    </r>
  </si>
  <si>
    <t>职务等级设置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</si>
  <si>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http://oa.jc-saas.com.cn/organization/duties/edit_grade（废弃）</t>
    </r>
  </si>
  <si>
    <t> 导入审核数据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</si>
  <si>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http://oa.jc-saas.com.cn/salary/compute/importAudit</t>
    </r>
  </si>
  <si>
    <t>职务详情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</si>
  <si>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http://oa.jc-saas.com.cn/organization/duties/get_duties</t>
    </r>
  </si>
  <si>
    <t> 导入浮动工资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</si>
  <si>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http://oa.jc-saas.com.cn/salary/compute/importFloat</t>
    </r>
  </si>
  <si>
    <t>获取所有职务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</si>
  <si>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http://oa.jc-saas.com.cn/organization/duties/get_all</t>
    </r>
  </si>
  <si>
    <t> 导入职位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</si>
  <si>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http://oa.jc-saas.com.cn/position/import</t>
    </r>
  </si>
  <si>
    <t>部门单个或批量删除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</si>
  <si>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http://oa.jc-saas.com.cn/obs/del</t>
    </r>
  </si>
  <si>
    <t> 导入计算等取消操作</t>
  </si>
  <si>
    <t>部门单个或批量开启禁用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</si>
  <si>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http://oa.jc-saas.com.cn/obs/stateSwitch</t>
    </r>
  </si>
  <si>
    <t> 导入计算等进度查询 数据随着导入过程变化</t>
  </si>
  <si>
    <t>部门名称重名检测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</si>
  <si>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http://oa.jc-saas.com.cn/obs/nameCheck</t>
    </r>
  </si>
  <si>
    <t> 导入计算等错误报告下载</t>
  </si>
  <si>
    <t>部门对应的员工列表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</si>
  <si>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http://oa.jc-saas.com.cn/obs/staffList</t>
    </r>
  </si>
  <si>
    <t> 导入部门 进度查询等操作查看公共目录接口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</si>
  <si>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http://oa.jc-saas.com.cn/obs/import</t>
    </r>
  </si>
  <si>
    <t>部门对应的职位列表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</si>
  <si>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http://oa.jc-saas.com.cn/obs/positionList</t>
    </r>
  </si>
  <si>
    <t> 导出员工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</si>
  <si>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http://oa.jc-saas.com.cn/staff/export</t>
    </r>
  </si>
  <si>
    <t>部门简称重名检测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</si>
  <si>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http://oa.jc-saas.com.cn/obs/abbreviationCheck</t>
    </r>
  </si>
  <si>
    <t> 导出考勤月报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</si>
  <si>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http://oa.jc-saas.com.cn/attendance/monthly/export</t>
    </r>
  </si>
  <si>
    <t>转正办理修改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</si>
  <si>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http://oa.jc-saas.com.cn/staff/formalTransact/edit</t>
    </r>
  </si>
  <si>
    <t> 导出职位</t>
  </si>
  <si>
    <t>转正办理详情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</si>
  <si>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http://oa.jc-saas.com.cn/staff/formalTransact/detail</t>
    </r>
  </si>
  <si>
    <t> 导出薪酬计算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</si>
  <si>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http://oa.jc-saas.com.cn/salary/compute/export</t>
    </r>
  </si>
  <si>
    <t>转正办理添加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</si>
  <si>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http://oa.jc-saas.com.cn/staff/formalTransact/add</t>
    </r>
  </si>
  <si>
    <t> 导出部门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</si>
  <si>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http://oa.jc-saas.com.cn/obs/export</t>
    </r>
  </si>
  <si>
    <t>转正办理删除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</si>
  <si>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http://oa.jc-saas.com.cn/staff/formalTransact/del</t>
    </r>
  </si>
  <si>
    <t> 工资条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</si>
  <si>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http://oa.jc-saas.com.cn/salary/bill/info</t>
    </r>
  </si>
  <si>
    <t>转正办理列表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</si>
  <si>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http://oa.jc-saas.com.cn/staff/formalTransact/getList</t>
    </r>
  </si>
  <si>
    <t> 所有公司obs树形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</si>
  <si>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http://oa.jc-saas.com.cn/obs/allCompanyTree</t>
    </r>
  </si>
  <si>
    <t>终止合同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</si>
  <si>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http://oa.jc-saas.com.cn/staff/Contract/stop</t>
    </r>
  </si>
  <si>
    <t> 所有公司部门 obs树形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</si>
  <si>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http://oa.jc-saas.com.cn/obs/allObsTree</t>
    </r>
  </si>
  <si>
    <t>职务排序（P8-2）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</si>
  <si>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http://oa.jc-saas.com.cn/organization/duties/setSort</t>
    </r>
  </si>
  <si>
    <t> 批量确认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</si>
  <si>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http://oa.jc-saas.com.cn/salary/paid/confirm</t>
    </r>
  </si>
  <si>
    <t>职务类型列表（P8-2）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</si>
  <si>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http://oa.jc-saas.com.cn/organization/duties/get_type</t>
    </r>
  </si>
  <si>
    <t> 找回密码之第一步：验证手机号码</t>
  </si>
  <si>
    <t>职务等级列表（P8-2）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</si>
  <si>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http://oa.jc-saas.com.cn/organization/duties/get_grade</t>
    </r>
  </si>
  <si>
    <t> 找回密码之第二步：设置新密码</t>
  </si>
  <si>
    <t>职位列表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</si>
  <si>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http://oa.jc-saas.com.cn/position/getList</t>
    </r>
  </si>
  <si>
    <t> 排序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</si>
  <si>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http://oa.jc-saas.com.cn/obs/sort</t>
    </r>
  </si>
  <si>
    <t>员工银行卡详情</t>
  </si>
  <si>
    <t> 排序列表</t>
  </si>
  <si>
    <t>员工银行卡列表</t>
  </si>
  <si>
    <t> 提醒规则设置（废弃）</t>
  </si>
  <si>
    <t>员工入职资料详情</t>
  </si>
  <si>
    <t> 文件上传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</si>
  <si>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http://oa.jc-saas.com.cn/attachment/upload</t>
    </r>
  </si>
  <si>
    <t>员工模糊搜索后点击员工详情</t>
  </si>
  <si>
    <t> 新增/续签合同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</si>
  <si>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http://oa.jc-saas.com.cn/staff/Contract/add</t>
    </r>
  </si>
  <si>
    <t>员工模糊搜索后的下拉列表</t>
  </si>
  <si>
    <t> 新增入职资料</t>
  </si>
  <si>
    <t>员工列表</t>
  </si>
  <si>
    <t> 新增员工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</si>
  <si>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http://oa.jc-saas.com.cn/staff/add</t>
    </r>
  </si>
  <si>
    <t>员工工作经历列表（P9-1-2）</t>
  </si>
  <si>
    <t> 新增员工奖惩记录（P9-1-2）</t>
  </si>
  <si>
    <t>员工定薪明细</t>
  </si>
  <si>
    <t> 新增员工工作经历（P9-1-2）</t>
  </si>
  <si>
    <t>员工定薪列表</t>
  </si>
  <si>
    <t> 新增员工教育经历（P9-1-2）</t>
  </si>
  <si>
    <t>用户修改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</si>
  <si>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http://oa.jc-saas.com.cn/user/edit</t>
    </r>
  </si>
  <si>
    <t> 新增员工社会关系（P9-1-2）</t>
  </si>
  <si>
    <t>用户详情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</si>
  <si>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http://oa.jc-saas.com.cn/user/detail</t>
    </r>
  </si>
  <si>
    <t> 新增员工职业资格（P9-1-2）</t>
  </si>
  <si>
    <t>用户删除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</si>
  <si>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http://oa.jc-saas.com.cn/user/del</t>
    </r>
  </si>
  <si>
    <t> 新增员工语言能力（P9-1-2）</t>
  </si>
  <si>
    <t>用户列表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</si>
  <si>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http://oa.jc-saas.com.cn/user/getList</t>
    </r>
  </si>
  <si>
    <t> 新增班次</t>
  </si>
  <si>
    <t>用户管辖公司及下级部门 不包含下级公司 始终包含母公司 obs树形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</si>
  <si>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http://oa.jc-saas.com.cn/obs/userTopObsTree</t>
    </r>
  </si>
  <si>
    <t> 新增职务类型（P8-2）</t>
  </si>
  <si>
    <t>用户管辖公司及下级部门 不包含下级公司 obs树形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</si>
  <si>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http://oa.jc-saas.com.cn/obs/userObsTree</t>
    </r>
  </si>
  <si>
    <t> 新增职务（P8-2）</t>
  </si>
  <si>
    <t>用户管辖公司 obs树形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</si>
  <si>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http://oa.jc-saas.com.cn/obs/userCompanyTree</t>
    </r>
  </si>
  <si>
    <t> 新增薪酬方案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</si>
  <si>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http://oa.jc-saas.com.cn/salary/scheme/add</t>
    </r>
  </si>
  <si>
    <t>修改自己密码</t>
  </si>
  <si>
    <t> 新增角色</t>
  </si>
  <si>
    <t>修改新闻公告</t>
  </si>
  <si>
    <t> 新增调薪信息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</si>
  <si>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http://oa.jc-saas.com.cn/salary/Adjusted/addAdjusted</t>
    </r>
  </si>
  <si>
    <t>修改密码</t>
  </si>
  <si>
    <t> 新闻公告列表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</si>
  <si>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http://oa.jc-saas.com.cn/news/info/lists</t>
    </r>
  </si>
  <si>
    <t>薪资计算详情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</si>
  <si>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http://oa.jc-saas.com.cn/salary/compute/detail</t>
    </r>
  </si>
  <si>
    <t> 新闻公告详情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</si>
  <si>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http://oa.jc-saas.com.cn/news/info/detail</t>
    </r>
  </si>
  <si>
    <t>薪酬科目详情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</si>
  <si>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http://oa.jc-saas.com.cn/salary/Subject/get</t>
    </r>
  </si>
  <si>
    <t> 日报计算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</si>
  <si>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http://oa.jc-saas.com.cn/attendance/daily/compute</t>
    </r>
  </si>
  <si>
    <t>薪酬科目列表项 薪酬计算，发放 列表表头用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</si>
  <si>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http://oa.jc-saas.com.cn/salary/Subject/selList</t>
    </r>
  </si>
  <si>
    <t> 校验短信验证码</t>
  </si>
  <si>
    <t>薪酬科目列表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</si>
  <si>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http://oa.jc-saas.com.cn/salary/Subject/list</t>
    </r>
  </si>
  <si>
    <t> 检查员工状态信息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</si>
  <si>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http://oa.jc-saas.com.cn/salary/Adjusted/checkStaff</t>
    </r>
  </si>
  <si>
    <t>薪酬计算列表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</si>
  <si>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http://oa.jc-saas.com.cn/salary/compute/getList</t>
    </r>
  </si>
  <si>
    <t> 检查职务名称是否重复（P8-2）</t>
  </si>
  <si>
    <t>薪酬计算编辑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</si>
  <si>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http://oa.jc-saas.com.cn/salary/compute/edit</t>
    </r>
  </si>
  <si>
    <t> 检测员工手机、邮箱、证件号是否存在</t>
  </si>
  <si>
    <t>薪酬计算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</si>
  <si>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http://oa.jc-saas.com.cn/salary/compute/compute</t>
    </r>
  </si>
  <si>
    <t> 检测方案名称是否存在</t>
  </si>
  <si>
    <t>薪酬方案详情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</si>
  <si>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http://oa.jc-saas.com.cn/salary/scheme/detail</t>
    </r>
  </si>
  <si>
    <t> 检测职位名称、职位编码是否存在</t>
  </si>
  <si>
    <t>薪酬方案列表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</si>
  <si>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http://oa.jc-saas.com.cn/salary/scheme/lists</t>
    </r>
  </si>
  <si>
    <t> 检测角色名称重复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</si>
  <si>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http://oa.jc-saas.com.cn/role/checkRoleName</t>
    </r>
  </si>
  <si>
    <t>薪酬发放列表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</si>
  <si>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http://oa.jc-saas.com.cn/salary/paid/lists</t>
    </r>
  </si>
  <si>
    <t> 添加新闻公告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</si>
  <si>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http://oa.jc-saas.com.cn/news/info/add</t>
    </r>
  </si>
  <si>
    <t>新增员工</t>
  </si>
  <si>
    <t> 添加用户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</si>
  <si>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http://oa.jc-saas.com.cn/user/add</t>
    </r>
  </si>
  <si>
    <t>新增薪酬方案</t>
  </si>
  <si>
    <t> 添加用户 选择员工后 员工所属公司的角色列表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</si>
  <si>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http://oa.jc-saas.com.cn/user/staffCompanyRole</t>
    </r>
  </si>
  <si>
    <t>新增调薪信息</t>
  </si>
  <si>
    <t> 添加用户时 显示操作人管辖公司的角色列表</t>
  </si>
  <si>
    <t>新增/续签合同</t>
  </si>
  <si>
    <t> 添加用户选择员工后 管辖公司显示树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</si>
  <si>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http://oa.jc-saas.com.cn/user/chooseCompany</t>
    </r>
  </si>
  <si>
    <t>新闻公告详情</t>
  </si>
  <si>
    <t> 添加职位</t>
  </si>
  <si>
    <t>新闻公告列表</t>
  </si>
  <si>
    <t> 添加附件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</si>
  <si>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http://oa.jc-saas.com.cn/attachment/add</t>
    </r>
  </si>
  <si>
    <t>文件上传</t>
  </si>
  <si>
    <t> 班次列表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</si>
  <si>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http://oa.jc-saas.com.cn/attendance/Shift/list</t>
    </r>
  </si>
  <si>
    <t>同步员工到钉钉</t>
  </si>
  <si>
    <t> 班次详情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</si>
  <si>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http://oa.jc-saas.com.cn/attendance/Shift/get</t>
    </r>
  </si>
  <si>
    <t>调薪详情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</si>
  <si>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http://oa.jc-saas.com.cn/salary/Adjusted/adjustedDetail</t>
    </r>
  </si>
  <si>
    <t> 用户修改</t>
  </si>
  <si>
    <t>调薪列表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</si>
  <si>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http://oa.jc-saas.com.cn/salary/Adjusted/list</t>
    </r>
  </si>
  <si>
    <t> 用户列表</t>
  </si>
  <si>
    <t>添加用户选择员工后 管辖公司显示树</t>
  </si>
  <si>
    <t> 用户删除</t>
  </si>
  <si>
    <t>添加用户 选择员工后 员工所属公司的角色列表</t>
  </si>
  <si>
    <t> 用户管辖公司 obs树形</t>
  </si>
  <si>
    <t>添加用户</t>
  </si>
  <si>
    <t> 用户管辖公司及下级部门 不包含下级公司 始终包含母公司 obs树形</t>
  </si>
  <si>
    <t>添加新闻公告</t>
  </si>
  <si>
    <t> 用户管辖公司及下级部门 不包含下级公司 obs树形</t>
  </si>
  <si>
    <t>添加附件</t>
  </si>
  <si>
    <t> 用户详情</t>
  </si>
  <si>
    <t>所有公司部门 obs树形</t>
  </si>
  <si>
    <t> 登录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</si>
  <si>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http://oa.jc-saas.com.cn/auth/login</t>
    </r>
  </si>
  <si>
    <t>所有公司obs树形</t>
  </si>
  <si>
    <t> 短信接口参数设置（P13-5-3）</t>
  </si>
  <si>
    <t>审核</t>
  </si>
  <si>
    <t> 确认工资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</si>
  <si>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http://oa.jc-saas.com.cn/salary/bill/confirm</t>
    </r>
  </si>
  <si>
    <t>设置员工头像（P9-1-2）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</si>
  <si>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http://oa.jc-saas.com.cn/staff/staffinfo/add_head_pic</t>
    </r>
  </si>
  <si>
    <t> 离职管理修改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</si>
  <si>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http://oa.jc-saas.com.cn/staff/dimission/edit</t>
    </r>
  </si>
  <si>
    <t>设置考勤规则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</si>
  <si>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http://oa.jc-saas.com.cn/attendance/Rule/set</t>
    </r>
  </si>
  <si>
    <t> 离职管理列表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</si>
  <si>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http://oa.jc-saas.com.cn/staff/dimission/getList</t>
    </r>
  </si>
  <si>
    <t>设置个税计算规则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</si>
  <si>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http://oa.jc-saas.com.cn/salary/personaTax/setting</t>
    </r>
  </si>
  <si>
    <t> 离职管理删除包含批量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</si>
  <si>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http://oa.jc-saas.com.cn/staff/dimission/del</t>
    </r>
  </si>
  <si>
    <t>设置定薪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</si>
  <si>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http://oa.jc-saas.com.cn/salary/Fixed/add_edit_fixed</t>
    </r>
  </si>
  <si>
    <t> 离职管理添加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</si>
  <si>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http://oa.jc-saas.com.cn/staff/dimission/add</t>
    </r>
  </si>
  <si>
    <t>删除员工职业资格（P9-1-2）</t>
  </si>
  <si>
    <t> 离职管理详情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</si>
  <si>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http://oa.jc-saas.com.cn/staff/dimission/detail</t>
    </r>
  </si>
  <si>
    <t>删除员工语言能力（P9-1-2）</t>
  </si>
  <si>
    <t> 组织部门修改</t>
  </si>
  <si>
    <t>删除员工社会关系（P9-1-2）</t>
  </si>
  <si>
    <t> 组织部门列表</t>
  </si>
  <si>
    <t>删除员工入职资料</t>
  </si>
  <si>
    <t> 组织部门添加</t>
  </si>
  <si>
    <t>删除员工教育经历（P9-1-2）</t>
  </si>
  <si>
    <t> 组织部门详细信息</t>
  </si>
  <si>
    <t>删除员工奖惩记录（P9-1-2）</t>
  </si>
  <si>
    <t> 终止合同</t>
  </si>
  <si>
    <t>删除员工工作经历（P9-1-2）</t>
  </si>
  <si>
    <t> 绑定员工入职资料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</si>
  <si>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http://oa.jc-saas.com.cn/staff/Entry/bind_info</t>
    </r>
  </si>
  <si>
    <t>删除员工</t>
  </si>
  <si>
    <t> 编辑入职资料</t>
  </si>
  <si>
    <t>删除薪酬方案</t>
  </si>
  <si>
    <t> 编辑员工基本信息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</si>
  <si>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http://oa.jc-saas.com.cn/staff/editBaseInfo</t>
    </r>
  </si>
  <si>
    <t>删除新闻公告</t>
  </si>
  <si>
    <t> 编辑员工工作信息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</si>
  <si>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http://oa.jc-saas.com.cn/staff/editWorkInfo</t>
    </r>
  </si>
  <si>
    <t>删除调薪</t>
  </si>
  <si>
    <t> 编辑员工银行卡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</si>
  <si>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http://oa.jc-saas.com.cn/salary/Bank/edit</t>
    </r>
  </si>
  <si>
    <t>删除入职资料</t>
  </si>
  <si>
    <t> 编辑班次</t>
  </si>
  <si>
    <t>删除附件</t>
  </si>
  <si>
    <t> 编辑职位</t>
  </si>
  <si>
    <t>删除班次</t>
  </si>
  <si>
    <t> 编辑菜单栏（用于配置菜单栏前端访问地址）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</si>
  <si>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http://oa.jc-saas.com.cn/power/menuEdit</t>
    </r>
  </si>
  <si>
    <t>入职资料列表</t>
  </si>
  <si>
    <t> 编辑薪酬方案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</si>
  <si>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http://oa.jc-saas.com.cn/salary/scheme/edit</t>
    </r>
  </si>
  <si>
    <t>日报计算</t>
  </si>
  <si>
    <t> 编辑薪酬科目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</si>
  <si>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http://oa.jc-saas.com.cn/salary/Subject/edit</t>
    </r>
  </si>
  <si>
    <t>人事调动修改</t>
  </si>
  <si>
    <t> 考勤日报列表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</si>
  <si>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http://oa.jc-saas.com.cn/attendance/daily/getList</t>
    </r>
  </si>
  <si>
    <t>人事调动详情</t>
  </si>
  <si>
    <t> 考勤日报导入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</si>
  <si>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http://oa.jc-saas.com.cn/attendance/daily/import</t>
    </r>
  </si>
  <si>
    <t>人事调动添加</t>
  </si>
  <si>
    <t> 考勤日报导出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</si>
  <si>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http://oa.jc-saas.com.cn/attendance/daily/export</t>
    </r>
  </si>
  <si>
    <t>人事调动删除包含批量删除</t>
  </si>
  <si>
    <t> 考勤月报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</si>
  <si>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http://oa.jc-saas.com.cn/attendance/monthly/lists</t>
    </r>
  </si>
  <si>
    <t>人事调动列表</t>
  </si>
  <si>
    <t> 职位-员工列表</t>
  </si>
  <si>
    <t>确认工资</t>
  </si>
  <si>
    <t> 职位列表</t>
  </si>
  <si>
    <t>企业制度类型设置</t>
  </si>
  <si>
    <t> 职位排序</t>
  </si>
  <si>
    <t>企业制度类型列表</t>
  </si>
  <si>
    <t> 职位详情</t>
  </si>
  <si>
    <t>批量确认</t>
  </si>
  <si>
    <t> 职务排序（P8-2）</t>
  </si>
  <si>
    <t>排序</t>
  </si>
  <si>
    <t> 职务等级列表（P8-2）</t>
  </si>
  <si>
    <t>离职管理修改</t>
  </si>
  <si>
    <t> 职务等级设置</t>
  </si>
  <si>
    <t>离职管理详情</t>
  </si>
  <si>
    <t> 职务类型列表（P8-2）</t>
  </si>
  <si>
    <t>离职管理添加</t>
  </si>
  <si>
    <t> 职务详情</t>
  </si>
  <si>
    <t>离职管理删除包含批量</t>
  </si>
  <si>
    <t> 获取公共配置信息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</si>
  <si>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http://oa.jc-saas.com.cn/public/getConfig</t>
    </r>
  </si>
  <si>
    <t>离职管理列表</t>
  </si>
  <si>
    <t> 获取员工列表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</si>
  <si>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http://oa.jc-saas.com.cn/staff/Entry/getStaffList</t>
    </r>
  </si>
  <si>
    <t>考勤月报</t>
  </si>
  <si>
    <t> 获取员工合同协议列表（P9-1-2）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</si>
  <si>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http://oa.jc-saas.com.cn/staff/staffinfo/list_contract</t>
    </r>
  </si>
  <si>
    <t>考勤日报列表</t>
  </si>
  <si>
    <t> 获取员工奖惩记录列表（P9-1-2）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</si>
  <si>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http://oa.jc-saas.com.cn/staff/staffinfo/list_sanction</t>
    </r>
  </si>
  <si>
    <t>考勤日报导入</t>
  </si>
  <si>
    <t> 获取员工奖惩记录详情（P9-1-2）</t>
  </si>
  <si>
    <t>考勤日报导出</t>
  </si>
  <si>
    <t> 获取员工教育经历列表（P9-1-2）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</si>
  <si>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http://oa.jc-saas.com.cn/staff/staffinfo/list_edu</t>
    </r>
  </si>
  <si>
    <t>检查员工状态信息</t>
  </si>
  <si>
    <t> 获取员工教育经历详情（P9-1-2）</t>
  </si>
  <si>
    <t>检测角色名称重复</t>
  </si>
  <si>
    <t> 获取员工社会关系列表（P9-1-2）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</si>
  <si>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http://oa.jc-saas.com.cn/staff/staffinfo/list_socialRelations</t>
    </r>
  </si>
  <si>
    <t>假期列表</t>
  </si>
  <si>
    <t> 获取员工职业资格列表（P9-1-2）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</si>
  <si>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http://oa.jc-saas.com.cn/staff/staffinfo/list_cert</t>
    </r>
  </si>
  <si>
    <t>计算考勤月报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</si>
  <si>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http://oa.jc-saas.com.cn/attendance/monthly/calculate</t>
    </r>
  </si>
  <si>
    <t> 获取员工职业资格详情（P9-1-2）</t>
  </si>
  <si>
    <t>获取职务列表（P8-2）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</si>
  <si>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http://oa.jc-saas.com.cn/organization/duties/list</t>
    </r>
  </si>
  <si>
    <t> 获取员工语言能力列表（P9-1-2）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</si>
  <si>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http://oa.jc-saas.com.cn/staff/staffinfo/list_language</t>
    </r>
  </si>
  <si>
    <t>获取员工职业资格列表（P9-1-2）</t>
  </si>
  <si>
    <t> 获取员工语言能力详情（P9-1-2）</t>
  </si>
  <si>
    <t>获取员工语言能力列表（P9-1-2）</t>
  </si>
  <si>
    <t> 获取所有专业类型列表（P9-1-2）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</si>
  <si>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http://oa.jc-saas.com.cn/staff/staffinfo/majorType</t>
    </r>
  </si>
  <si>
    <t>获取员工社会关系列表（P9-1-2）</t>
  </si>
  <si>
    <t> 获取所有职务</t>
  </si>
  <si>
    <t>获取员工列表</t>
  </si>
  <si>
    <t> 获取所有银行卡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</si>
  <si>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http://oa.jc-saas.com.cn/salary/Bank/allBank</t>
    </r>
  </si>
  <si>
    <t>获取员工教育经历列表（P9-1-2）</t>
  </si>
  <si>
    <t> 获取省市区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</si>
  <si>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http://oa.jc-saas.com.cn/public/getDistrict</t>
    </r>
  </si>
  <si>
    <t>获取员工奖惩记录列表（P9-1-2）</t>
  </si>
  <si>
    <t> 获取管理员信息、企业名称、工号前缀</t>
  </si>
  <si>
    <t>获取员工合同协议列表（P9-1-2）</t>
  </si>
  <si>
    <t> 获取考勤规则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</si>
  <si>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http://oa.jc-saas.com.cn/attendance/Rule/get</t>
    </r>
  </si>
  <si>
    <t>获取薪酬科目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</si>
  <si>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http://oa.jc-saas.com.cn/salary/Fixed/getconf</t>
    </r>
  </si>
  <si>
    <t> 获取职务列表（P8-2）</t>
  </si>
  <si>
    <t>获取所有专业类型列表（P9-1-2）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</si>
  <si>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http://oa.jc-saas.com.cn/staff/staffinfo/getMajorType</t>
    </r>
  </si>
  <si>
    <t> 获取薪酬科目</t>
  </si>
  <si>
    <t>获取所有银行卡</t>
  </si>
  <si>
    <t> 获取配置参数信息（P13-5-1；P13-5-2；P13-5-3）</t>
  </si>
  <si>
    <t>获取省市区</t>
  </si>
  <si>
    <t> 菜单栏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</si>
  <si>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http://oa.jc-saas.com.cn/power/menuList</t>
    </r>
  </si>
  <si>
    <t>获取考勤规则</t>
  </si>
  <si>
    <t> 薪资计算详情</t>
  </si>
  <si>
    <t>获取公共配置信息</t>
  </si>
  <si>
    <t> 薪酬发放列表</t>
  </si>
  <si>
    <t>回调设置（P13-5-2）</t>
  </si>
  <si>
    <t> 薪酬方案列表</t>
  </si>
  <si>
    <t>合同已签约列表</t>
  </si>
  <si>
    <t> 薪酬方案详情</t>
  </si>
  <si>
    <t>合同未签约列表</t>
  </si>
  <si>
    <t> 薪酬科目列表</t>
  </si>
  <si>
    <t>合同明细</t>
  </si>
  <si>
    <t> 薪酬科目列表项 薪酬计算，发放 列表表头用</t>
  </si>
  <si>
    <t>工资条</t>
  </si>
  <si>
    <t> 薪酬科目详情</t>
  </si>
  <si>
    <t>个税计算规则</t>
  </si>
  <si>
    <t> 薪酬计算</t>
  </si>
  <si>
    <t>个人信息</t>
  </si>
  <si>
    <t> 薪酬计算列表</t>
  </si>
  <si>
    <t>附件列表</t>
  </si>
  <si>
    <r>
      <rPr>
        <sz val="9"/>
        <color rgb="FFFFFFFF"/>
        <rFont val="Microsoft YaHei"/>
        <charset val="134"/>
      </rPr>
      <t>GET</t>
    </r>
    <r>
      <rPr>
        <sz val="10.5"/>
        <color rgb="FF666666"/>
        <rFont val="Microsoft YaHei"/>
        <charset val="134"/>
      </rPr>
      <t> http://oa.jc-saas.com.cn/attachment/getList</t>
    </r>
  </si>
  <si>
    <t> 薪酬计算编辑</t>
  </si>
  <si>
    <t>反审核</t>
  </si>
  <si>
    <t> 角色列表</t>
  </si>
  <si>
    <t>发布/撤销新闻公告</t>
  </si>
  <si>
    <t> 角色详情</t>
  </si>
  <si>
    <t>钉钉同步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</si>
  <si>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http://oa.jc-saas.com.cn/obs/dingSynchro</t>
    </r>
  </si>
  <si>
    <t> 计算考勤月报</t>
  </si>
  <si>
    <t>登录</t>
  </si>
  <si>
    <t> 设置个税计算规则</t>
  </si>
  <si>
    <t>导入职位</t>
  </si>
  <si>
    <t> 设置企业名称、工号前缀</t>
  </si>
  <si>
    <t>导入员工</t>
  </si>
  <si>
    <t> 设置员工头像（P9-1-2）</t>
  </si>
  <si>
    <t>导入审核数据</t>
  </si>
  <si>
    <t> 设置定薪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</si>
  <si>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http://oa.jc-saas.com.cn/salary/Fixed/addFixed</t>
    </r>
  </si>
  <si>
    <t>导入浮动工资</t>
  </si>
  <si>
    <t> 编辑定薪</t>
  </si>
  <si>
    <r>
      <rPr>
        <sz val="9"/>
        <color rgb="FFFFFFFF"/>
        <rFont val="Microsoft YaHei"/>
        <charset val="134"/>
      </rPr>
      <t>POST</t>
    </r>
    <r>
      <rPr>
        <sz val="10.5"/>
        <color rgb="FF666666"/>
        <rFont val="Microsoft YaHei"/>
        <charset val="134"/>
      </rPr>
      <t> http://oa.jc-saas.com.cn/salary/Fixed/editFixed</t>
    </r>
  </si>
  <si>
    <t>导入部门 进度查询等操作查看公共目录接口</t>
  </si>
  <si>
    <t> 设置考勤规则</t>
  </si>
  <si>
    <t>导出员工</t>
  </si>
  <si>
    <t> 调薪列表</t>
  </si>
  <si>
    <t>导出薪酬计算</t>
  </si>
  <si>
    <t> 调薪详情</t>
  </si>
  <si>
    <t>导出考勤月报</t>
  </si>
  <si>
    <t> 转正办理修改</t>
  </si>
  <si>
    <t>导出部门</t>
  </si>
  <si>
    <t> 转正办理列表</t>
  </si>
  <si>
    <t>初始化数据（P13-5-2）</t>
  </si>
  <si>
    <t> 转正办理删除</t>
  </si>
  <si>
    <t>菜单栏</t>
  </si>
  <si>
    <t> 转正办理添加</t>
  </si>
  <si>
    <t>编辑员工银行卡</t>
  </si>
  <si>
    <t> 转正办理详情</t>
  </si>
  <si>
    <t>编辑员工基本信息</t>
  </si>
  <si>
    <t> 部门单个或批量删除</t>
  </si>
  <si>
    <t>编辑员工工作信息</t>
  </si>
  <si>
    <t> 部门单个或批量开启禁用</t>
  </si>
  <si>
    <t>编辑薪酬科目</t>
  </si>
  <si>
    <t> 部门名称重名检测</t>
  </si>
  <si>
    <t>编辑薪酬方案</t>
  </si>
  <si>
    <t> 部门对应的员工列表</t>
  </si>
  <si>
    <t>编辑菜单栏（用于配置菜单栏前端访问地址）</t>
  </si>
  <si>
    <t> 部门对应的职位列表</t>
  </si>
  <si>
    <t>绑定员工入职资料</t>
  </si>
  <si>
    <t> 部门简称重名检测</t>
  </si>
  <si>
    <t>班次详情</t>
  </si>
  <si>
    <t> 钉钉同步</t>
  </si>
  <si>
    <t>班次列表</t>
  </si>
  <si>
    <t> 钉钉接口参数设置（P13-5-1）</t>
  </si>
  <si>
    <t> 附件列表</t>
  </si>
  <si>
    <t>用来匹配上级模块的表格</t>
  </si>
  <si>
    <t>匹配URL用</t>
  </si>
  <si>
    <t>匹配开发者用</t>
  </si>
  <si>
    <t>登录相关</t>
  </si>
  <si>
    <t>http://oa.jc-saas.com.cn/staff/import</t>
  </si>
  <si>
    <t>http://oa.jc-saas.com.cn/salary/Fixed/add_edit_fixed</t>
  </si>
  <si>
    <t>http://oa.jc-saas.com.cn/position/import</t>
  </si>
  <si>
    <t>首页</t>
  </si>
  <si>
    <t>个人空间</t>
  </si>
  <si>
    <t>组织规划</t>
  </si>
  <si>
    <t>员工管理</t>
  </si>
  <si>
    <t>时间管理</t>
  </si>
  <si>
    <t>薪酬管理</t>
  </si>
  <si>
    <t>文化建设</t>
  </si>
  <si>
    <t>系统管理</t>
  </si>
  <si>
    <t>公共</t>
  </si>
  <si>
    <t>默认分组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</si>
</sst>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0.5"/>
      <color rgb="FF666666"/>
      <name val="Microsoft YaHei"/>
      <charset val="134"/>
    </font>
    <font>
      <sz val="9"/>
      <color rgb="FFFFFFFF"/>
      <name val="Microsoft YaHei"/>
      <charset val="134"/>
    </font>
    <font>
      <sz val="9.8"/>
      <color rgb="FF000000"/>
      <name val="Fira Code"/>
      <charset val="134"/>
    </font>
    <font>
      <b/>
      <sz val="11"/>
      <color theme="1"/>
      <name val="宋体"/>
      <charset val="134"/>
      <scheme val="minor"/>
    </font>
    <font>
      <sz val="10"/>
      <name val="宋体"/>
      <charset val="1"/>
    </font>
    <font>
      <sz val="10"/>
      <name val="Arial"/>
      <charset val="1"/>
    </font>
    <font>
      <sz val="10.5"/>
      <color rgb="FF03A9F4"/>
      <name val="Microsoft YaHei"/>
      <charset val="134"/>
    </font>
    <font>
      <sz val="10.5"/>
      <color rgb="FF444444"/>
      <name val="Tahoma"/>
      <charset val="134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0" fillId="8" borderId="4" applyNumberFormat="0" applyAlignment="0" applyProtection="0">
      <alignment vertical="center"/>
    </xf>
    <xf numFmtId="0" fontId="14" fillId="8" borderId="2" applyNumberFormat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22" fontId="1" fillId="2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22" fontId="1" fillId="3" borderId="0" xfId="0" applyNumberFormat="1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22" fontId="1" fillId="4" borderId="0" xfId="0" applyNumberFormat="1" applyFont="1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5" borderId="0" xfId="0" applyFont="1" applyFill="1" applyBorder="1" applyAlignment="1" applyProtection="1"/>
    <xf numFmtId="0" fontId="6" fillId="5" borderId="0" xfId="0" applyFont="1" applyFill="1" applyBorder="1" applyAlignment="1" applyProtection="1"/>
    <xf numFmtId="0" fontId="4" fillId="0" borderId="0" xfId="0" applyFont="1">
      <alignment vertical="center"/>
    </xf>
    <xf numFmtId="0" fontId="7" fillId="4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>
      <alignment vertical="center"/>
    </xf>
    <xf numFmtId="14" fontId="0" fillId="0" borderId="0" xfId="0" applyNumberFormat="1">
      <alignment vertical="center"/>
    </xf>
    <xf numFmtId="0" fontId="7" fillId="3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1"/>
  <sheetViews>
    <sheetView tabSelected="1" zoomScale="85" zoomScaleNormal="85" workbookViewId="0">
      <selection activeCell="Q2" sqref="Q2"/>
    </sheetView>
  </sheetViews>
  <sheetFormatPr defaultColWidth="9" defaultRowHeight="13.5"/>
  <cols>
    <col min="1" max="1" width="12.875" customWidth="1"/>
    <col min="4" max="4" width="15.25"/>
    <col min="5" max="5" width="21.25"/>
    <col min="12" max="12" width="8.08333333333333" customWidth="1"/>
    <col min="17" max="17" width="10.375"/>
    <col min="18" max="18" width="15.25"/>
  </cols>
  <sheetData>
    <row r="1" spans="1:18">
      <c r="A1" s="15" t="s">
        <v>0</v>
      </c>
      <c r="B1">
        <f>COUNTA(B6:B8888)</f>
        <v>225</v>
      </c>
      <c r="O1" s="15" t="s">
        <v>0</v>
      </c>
      <c r="P1">
        <f>COUNTA(P6:P8888)</f>
        <v>226</v>
      </c>
      <c r="Q1" t="s">
        <v>1</v>
      </c>
      <c r="R1" s="19">
        <v>43380</v>
      </c>
    </row>
    <row r="5" spans="1:21">
      <c r="A5" s="15" t="s">
        <v>2</v>
      </c>
      <c r="B5" s="15" t="s">
        <v>3</v>
      </c>
      <c r="C5" s="15" t="s">
        <v>4</v>
      </c>
      <c r="D5" s="15" t="s">
        <v>5</v>
      </c>
      <c r="E5" s="15" t="s">
        <v>6</v>
      </c>
      <c r="F5" s="15"/>
      <c r="G5" s="15" t="s">
        <v>7</v>
      </c>
      <c r="H5" s="15" t="s">
        <v>7</v>
      </c>
      <c r="T5" s="15" t="s">
        <v>7</v>
      </c>
      <c r="U5" s="15" t="s">
        <v>7</v>
      </c>
    </row>
    <row r="6" ht="17.25" spans="1:23">
      <c r="A6" t="str">
        <f>VLOOKUP(B6,匹配上级模块用!$B$2:$F$226,5,0)</f>
        <v>登录相关</v>
      </c>
      <c r="B6" s="8" t="s">
        <v>8</v>
      </c>
      <c r="C6" s="9" t="s">
        <v>9</v>
      </c>
      <c r="D6" s="8" t="s">
        <v>10</v>
      </c>
      <c r="E6" s="10">
        <v>43320.6113194444</v>
      </c>
      <c r="F6" s="16" t="s">
        <v>11</v>
      </c>
      <c r="G6" t="str">
        <f>VLOOKUP(C6,$P$6:$S$231,1,FALSE)</f>
        <v>POST http://oa.jc-saas.com.cn/auth/sms/sendSmsCode</v>
      </c>
      <c r="H6" t="str">
        <f>VLOOKUP(B6,$N$6:$S$231,1,FALSE)</f>
        <v>发送短信验证码</v>
      </c>
      <c r="I6" s="18" t="b">
        <f t="shared" ref="I6:I69" si="0">ISNA(G6)</f>
        <v>0</v>
      </c>
      <c r="J6" s="18" t="b">
        <f t="shared" ref="J6:J69" si="1">ISNA(H6)</f>
        <v>0</v>
      </c>
      <c r="N6" t="str">
        <f>RIGHT(O6,LEN(O6)-1)</f>
        <v>下载导入模板</v>
      </c>
      <c r="O6" s="2" t="s">
        <v>12</v>
      </c>
      <c r="P6" s="3" t="s">
        <v>13</v>
      </c>
      <c r="Q6" s="2" t="s">
        <v>14</v>
      </c>
      <c r="R6" s="4">
        <v>43371.4461342593</v>
      </c>
      <c r="S6" s="17" t="s">
        <v>11</v>
      </c>
      <c r="T6" t="str">
        <f>VLOOKUP(P6,$C$6:$F$230,1,FALSE)</f>
        <v>GET http://oa.jc-saas.com.cn/template/download</v>
      </c>
      <c r="U6" t="str">
        <f>VLOOKUP(N6,$B$6:$E$230,1,FALSE)</f>
        <v>下载导入模板</v>
      </c>
      <c r="V6" s="18" t="b">
        <f t="shared" ref="V6:V69" si="2">ISNA(T6)</f>
        <v>0</v>
      </c>
      <c r="W6" s="18" t="b">
        <f t="shared" ref="W6:W69" si="3">ISNA(U6)</f>
        <v>0</v>
      </c>
    </row>
    <row r="7" ht="17.25" spans="1:23">
      <c r="A7" t="str">
        <f>VLOOKUP(B7,匹配上级模块用!$B$2:$F$226,5,0)</f>
        <v>登录相关</v>
      </c>
      <c r="B7" s="2" t="s">
        <v>15</v>
      </c>
      <c r="C7" s="3" t="s">
        <v>16</v>
      </c>
      <c r="D7" s="2" t="s">
        <v>10</v>
      </c>
      <c r="E7" s="4">
        <v>43320.6462731482</v>
      </c>
      <c r="F7" s="17" t="s">
        <v>11</v>
      </c>
      <c r="G7" t="str">
        <f t="shared" ref="G7:G70" si="4">VLOOKUP(C7,$P$6:$S$231,1,FALSE)</f>
        <v>POST http://oa.jc-saas.com.cn/auth/password/verifyPhone</v>
      </c>
      <c r="H7" t="str">
        <f t="shared" ref="H7:H70" si="5">VLOOKUP(B7,$N$6:$S$231,1,FALSE)</f>
        <v>找回密码之第一步：验证手机号码</v>
      </c>
      <c r="I7" s="18" t="b">
        <f t="shared" si="0"/>
        <v>0</v>
      </c>
      <c r="J7" s="18" t="b">
        <f t="shared" si="1"/>
        <v>0</v>
      </c>
      <c r="N7" t="str">
        <f t="shared" ref="N7:N70" si="6">RIGHT(O7,LEN(O7)-1)</f>
        <v>个人信息</v>
      </c>
      <c r="O7" s="8" t="s">
        <v>17</v>
      </c>
      <c r="P7" s="9" t="s">
        <v>18</v>
      </c>
      <c r="Q7" s="8" t="s">
        <v>19</v>
      </c>
      <c r="R7" s="10">
        <v>43346.7146412037</v>
      </c>
      <c r="S7" s="16" t="s">
        <v>11</v>
      </c>
      <c r="T7" t="str">
        <f t="shared" ref="T7:T70" si="7">VLOOKUP(P7,$C$6:$F$230,1,FALSE)</f>
        <v>GET http://oa.jc-saas.com.cn/personal/Info/get</v>
      </c>
      <c r="U7" t="str">
        <f t="shared" ref="U7:U70" si="8">VLOOKUP(N7,$B$6:$E$230,1,FALSE)</f>
        <v>个人信息</v>
      </c>
      <c r="V7" s="18" t="b">
        <f t="shared" si="2"/>
        <v>0</v>
      </c>
      <c r="W7" s="18" t="b">
        <f t="shared" si="3"/>
        <v>0</v>
      </c>
    </row>
    <row r="8" ht="17.25" spans="1:23">
      <c r="A8" t="str">
        <f>VLOOKUP(B8,匹配上级模块用!$B$2:$F$226,5,0)</f>
        <v>登录相关</v>
      </c>
      <c r="B8" s="8" t="s">
        <v>20</v>
      </c>
      <c r="C8" s="9" t="s">
        <v>21</v>
      </c>
      <c r="D8" s="8" t="s">
        <v>10</v>
      </c>
      <c r="E8" s="10">
        <v>43320.6629861111</v>
      </c>
      <c r="F8" s="16" t="s">
        <v>11</v>
      </c>
      <c r="G8" t="str">
        <f t="shared" si="4"/>
        <v>POST http://oa.jc-saas.com.cn/auth/password/setNewPass</v>
      </c>
      <c r="H8" t="str">
        <f t="shared" si="5"/>
        <v>找回密码之第二步：设置新密码</v>
      </c>
      <c r="I8" s="18" t="b">
        <f t="shared" si="0"/>
        <v>0</v>
      </c>
      <c r="J8" s="18" t="b">
        <f t="shared" si="1"/>
        <v>0</v>
      </c>
      <c r="N8" t="str">
        <f t="shared" si="6"/>
        <v>个税计算规则</v>
      </c>
      <c r="O8" s="2" t="s">
        <v>22</v>
      </c>
      <c r="P8" s="3" t="s">
        <v>23</v>
      </c>
      <c r="Q8" s="2" t="s">
        <v>10</v>
      </c>
      <c r="R8" s="4">
        <v>43348.4659837963</v>
      </c>
      <c r="S8" s="17" t="s">
        <v>11</v>
      </c>
      <c r="T8" t="str">
        <f t="shared" si="7"/>
        <v>GET http://oa.jc-saas.com.cn/salary/personaTax/rules</v>
      </c>
      <c r="U8" t="str">
        <f t="shared" si="8"/>
        <v>个税计算规则</v>
      </c>
      <c r="V8" s="18" t="b">
        <f t="shared" si="2"/>
        <v>0</v>
      </c>
      <c r="W8" s="18" t="b">
        <f t="shared" si="3"/>
        <v>0</v>
      </c>
    </row>
    <row r="9" ht="17.25" spans="1:23">
      <c r="A9" t="str">
        <f>VLOOKUP(B9,匹配上级模块用!$B$2:$F$226,5,0)</f>
        <v>登录相关</v>
      </c>
      <c r="B9" s="2" t="s">
        <v>24</v>
      </c>
      <c r="C9" s="3" t="s">
        <v>25</v>
      </c>
      <c r="D9" s="2" t="s">
        <v>10</v>
      </c>
      <c r="E9" s="4">
        <v>43320.6129976852</v>
      </c>
      <c r="F9" s="17" t="s">
        <v>11</v>
      </c>
      <c r="G9" t="str">
        <f t="shared" si="4"/>
        <v>POST http://oa.jc-saas.com.cn/auth/sms/verifySmsCode</v>
      </c>
      <c r="H9" t="str">
        <f t="shared" si="5"/>
        <v>校验短信验证码</v>
      </c>
      <c r="I9" s="18" t="b">
        <f t="shared" si="0"/>
        <v>0</v>
      </c>
      <c r="J9" s="18" t="b">
        <f t="shared" si="1"/>
        <v>0</v>
      </c>
      <c r="N9" t="str">
        <f t="shared" si="6"/>
        <v>人事调动修改</v>
      </c>
      <c r="O9" s="8" t="s">
        <v>26</v>
      </c>
      <c r="P9" s="9" t="s">
        <v>27</v>
      </c>
      <c r="Q9" s="8" t="s">
        <v>14</v>
      </c>
      <c r="R9" s="10">
        <v>43340.6607060185</v>
      </c>
      <c r="S9" s="16" t="s">
        <v>11</v>
      </c>
      <c r="T9" t="str">
        <f t="shared" si="7"/>
        <v>POST http://oa.jc-saas.com.cn/staff/transfer/edit</v>
      </c>
      <c r="U9" t="str">
        <f t="shared" si="8"/>
        <v>人事调动修改</v>
      </c>
      <c r="V9" s="18" t="b">
        <f t="shared" si="2"/>
        <v>0</v>
      </c>
      <c r="W9" s="18" t="b">
        <f t="shared" si="3"/>
        <v>0</v>
      </c>
    </row>
    <row r="10" ht="17.25" spans="1:23">
      <c r="A10" t="str">
        <f>VLOOKUP(B10,匹配上级模块用!$B$2:$F$226,5,0)</f>
        <v>公共</v>
      </c>
      <c r="B10" s="2" t="s">
        <v>28</v>
      </c>
      <c r="C10" s="3" t="s">
        <v>13</v>
      </c>
      <c r="D10" s="2" t="s">
        <v>14</v>
      </c>
      <c r="E10" s="4">
        <v>43371.4461342593</v>
      </c>
      <c r="F10" s="17" t="s">
        <v>11</v>
      </c>
      <c r="G10" t="str">
        <f t="shared" si="4"/>
        <v>GET http://oa.jc-saas.com.cn/template/download</v>
      </c>
      <c r="H10" t="str">
        <f t="shared" si="5"/>
        <v>下载导入模板</v>
      </c>
      <c r="I10" s="18" t="b">
        <f t="shared" si="0"/>
        <v>0</v>
      </c>
      <c r="J10" s="18" t="b">
        <f t="shared" si="1"/>
        <v>0</v>
      </c>
      <c r="N10" t="str">
        <f t="shared" si="6"/>
        <v>人事调动列表</v>
      </c>
      <c r="O10" s="2" t="s">
        <v>29</v>
      </c>
      <c r="P10" s="3" t="s">
        <v>30</v>
      </c>
      <c r="Q10" s="2" t="s">
        <v>14</v>
      </c>
      <c r="R10" s="4">
        <v>43340.7301041667</v>
      </c>
      <c r="S10" s="17" t="s">
        <v>11</v>
      </c>
      <c r="T10" t="str">
        <f t="shared" si="7"/>
        <v>GET http://oa.jc-saas.com.cn/staff/transfer/getList</v>
      </c>
      <c r="U10" t="str">
        <f t="shared" si="8"/>
        <v>人事调动列表</v>
      </c>
      <c r="V10" s="18" t="b">
        <f t="shared" si="2"/>
        <v>0</v>
      </c>
      <c r="W10" s="18" t="b">
        <f t="shared" si="3"/>
        <v>0</v>
      </c>
    </row>
    <row r="11" ht="17.25" spans="1:23">
      <c r="A11" t="str">
        <f>VLOOKUP(B11,匹配上级模块用!$B$2:$F$226,5,0)</f>
        <v>公共</v>
      </c>
      <c r="B11" s="2" t="s">
        <v>31</v>
      </c>
      <c r="C11" s="3" t="s">
        <v>32</v>
      </c>
      <c r="D11" s="2" t="s">
        <v>33</v>
      </c>
      <c r="E11" s="4">
        <v>43365.4589467593</v>
      </c>
      <c r="F11" s="17" t="s">
        <v>11</v>
      </c>
      <c r="G11" t="str">
        <f t="shared" si="4"/>
        <v>GET http://oa.jc-saas.com.cn/obs/companyObs</v>
      </c>
      <c r="H11" t="str">
        <f t="shared" si="5"/>
        <v>公司下属的部门</v>
      </c>
      <c r="I11" s="18" t="b">
        <f t="shared" si="0"/>
        <v>0</v>
      </c>
      <c r="J11" s="18" t="b">
        <f t="shared" si="1"/>
        <v>0</v>
      </c>
      <c r="N11" t="str">
        <f t="shared" si="6"/>
        <v>人事调动删除包含批量删除</v>
      </c>
      <c r="O11" s="8" t="s">
        <v>34</v>
      </c>
      <c r="P11" s="9" t="s">
        <v>35</v>
      </c>
      <c r="Q11" s="8" t="s">
        <v>14</v>
      </c>
      <c r="R11" s="10">
        <v>43350.748125</v>
      </c>
      <c r="S11" s="16" t="s">
        <v>11</v>
      </c>
      <c r="T11" t="str">
        <f t="shared" si="7"/>
        <v>POST http://oa.jc-saas.com.cn/staff/transfer/del</v>
      </c>
      <c r="U11" t="str">
        <f t="shared" si="8"/>
        <v>人事调动删除包含批量删除</v>
      </c>
      <c r="V11" s="18" t="b">
        <f t="shared" si="2"/>
        <v>0</v>
      </c>
      <c r="W11" s="18" t="b">
        <f t="shared" si="3"/>
        <v>0</v>
      </c>
    </row>
    <row r="12" ht="17.25" spans="1:23">
      <c r="A12" t="str">
        <f>VLOOKUP(B12,匹配上级模块用!$B$2:$F$226,5,0)</f>
        <v>公共</v>
      </c>
      <c r="B12" s="8" t="s">
        <v>36</v>
      </c>
      <c r="C12" s="9" t="s">
        <v>37</v>
      </c>
      <c r="D12" s="8" t="s">
        <v>14</v>
      </c>
      <c r="E12" s="10">
        <v>43371.447974537</v>
      </c>
      <c r="F12" s="16" t="s">
        <v>11</v>
      </c>
      <c r="G12" t="str">
        <f t="shared" si="4"/>
        <v>POST http://oa.jc-saas.com.cn/queue/common/cancelOperation</v>
      </c>
      <c r="H12" t="str">
        <f t="shared" si="5"/>
        <v>导入计算等取消操作</v>
      </c>
      <c r="I12" s="18" t="b">
        <f t="shared" si="0"/>
        <v>0</v>
      </c>
      <c r="J12" s="18" t="b">
        <f t="shared" si="1"/>
        <v>0</v>
      </c>
      <c r="N12" t="str">
        <f t="shared" si="6"/>
        <v>人事调动添加</v>
      </c>
      <c r="O12" s="2" t="s">
        <v>38</v>
      </c>
      <c r="P12" s="3" t="s">
        <v>39</v>
      </c>
      <c r="Q12" s="2" t="s">
        <v>14</v>
      </c>
      <c r="R12" s="4">
        <v>43340.6540277778</v>
      </c>
      <c r="S12" s="17" t="s">
        <v>11</v>
      </c>
      <c r="T12" t="str">
        <f t="shared" si="7"/>
        <v>POST http://oa.jc-saas.com.cn/staff/transfer/add</v>
      </c>
      <c r="U12" t="str">
        <f t="shared" si="8"/>
        <v>人事调动添加</v>
      </c>
      <c r="V12" s="18" t="b">
        <f t="shared" si="2"/>
        <v>0</v>
      </c>
      <c r="W12" s="18" t="b">
        <f t="shared" si="3"/>
        <v>0</v>
      </c>
    </row>
    <row r="13" ht="17.25" spans="1:23">
      <c r="A13" t="str">
        <f>VLOOKUP(B13,匹配上级模块用!$B$2:$F$226,5,0)</f>
        <v>公共</v>
      </c>
      <c r="B13" s="2" t="s">
        <v>40</v>
      </c>
      <c r="C13" s="3" t="s">
        <v>41</v>
      </c>
      <c r="D13" s="2" t="s">
        <v>14</v>
      </c>
      <c r="E13" s="4">
        <v>43371.4494444444</v>
      </c>
      <c r="F13" s="17" t="s">
        <v>11</v>
      </c>
      <c r="G13" t="str">
        <f t="shared" si="4"/>
        <v>GET http://oa.jc-saas.com.cn/queue/common/seeSchedule</v>
      </c>
      <c r="H13" t="str">
        <f t="shared" si="5"/>
        <v>导入计算等进度查询 数据随着导入过程变化</v>
      </c>
      <c r="I13" s="18" t="b">
        <f t="shared" si="0"/>
        <v>0</v>
      </c>
      <c r="J13" s="18" t="b">
        <f t="shared" si="1"/>
        <v>0</v>
      </c>
      <c r="N13" t="str">
        <f t="shared" si="6"/>
        <v>人事调动详情</v>
      </c>
      <c r="O13" s="8" t="s">
        <v>42</v>
      </c>
      <c r="P13" s="9" t="s">
        <v>43</v>
      </c>
      <c r="Q13" s="8" t="s">
        <v>14</v>
      </c>
      <c r="R13" s="10">
        <v>43340.6728935185</v>
      </c>
      <c r="S13" s="16" t="s">
        <v>11</v>
      </c>
      <c r="T13" t="str">
        <f t="shared" si="7"/>
        <v>GET http://oa.jc-saas.com.cn/staff/transfer/detail</v>
      </c>
      <c r="U13" t="str">
        <f t="shared" si="8"/>
        <v>人事调动详情</v>
      </c>
      <c r="V13" s="18" t="b">
        <f t="shared" si="2"/>
        <v>0</v>
      </c>
      <c r="W13" s="18" t="b">
        <f t="shared" si="3"/>
        <v>0</v>
      </c>
    </row>
    <row r="14" ht="17.25" spans="1:23">
      <c r="A14" t="str">
        <f>VLOOKUP(B14,匹配上级模块用!$B$2:$F$226,5,0)</f>
        <v>公共</v>
      </c>
      <c r="B14" s="8" t="s">
        <v>44</v>
      </c>
      <c r="C14" s="9" t="s">
        <v>45</v>
      </c>
      <c r="D14" s="8" t="s">
        <v>14</v>
      </c>
      <c r="E14" s="10">
        <v>43371.4498032407</v>
      </c>
      <c r="F14" s="16" t="s">
        <v>11</v>
      </c>
      <c r="G14" t="str">
        <f t="shared" si="4"/>
        <v>GET http://oa.jc-saas.com.cn/queue/common/downErrLog</v>
      </c>
      <c r="H14" t="str">
        <f t="shared" si="5"/>
        <v>导入计算等错误报告下载</v>
      </c>
      <c r="I14" s="18" t="b">
        <f t="shared" si="0"/>
        <v>0</v>
      </c>
      <c r="J14" s="18" t="b">
        <f t="shared" si="1"/>
        <v>0</v>
      </c>
      <c r="N14" t="str">
        <f t="shared" si="6"/>
        <v>企业制度类型列表</v>
      </c>
      <c r="O14" s="2" t="s">
        <v>46</v>
      </c>
      <c r="P14" s="3" t="s">
        <v>47</v>
      </c>
      <c r="Q14" s="2" t="s">
        <v>10</v>
      </c>
      <c r="R14" s="4">
        <v>43335.6790740741</v>
      </c>
      <c r="S14" s="17" t="s">
        <v>11</v>
      </c>
      <c r="T14" t="str">
        <f t="shared" si="7"/>
        <v>GET http://oa.jc-saas.com.cn/news/infotype/lists</v>
      </c>
      <c r="U14" t="str">
        <f t="shared" si="8"/>
        <v>企业制度类型列表</v>
      </c>
      <c r="V14" s="18" t="b">
        <f t="shared" si="2"/>
        <v>0</v>
      </c>
      <c r="W14" s="18" t="b">
        <f t="shared" si="3"/>
        <v>0</v>
      </c>
    </row>
    <row r="15" ht="17.25" spans="1:23">
      <c r="A15" t="str">
        <f>VLOOKUP(B15,匹配上级模块用!$B$2:$F$226,5,0)</f>
        <v>时间管理</v>
      </c>
      <c r="B15" s="8" t="s">
        <v>48</v>
      </c>
      <c r="C15" s="9" t="s">
        <v>49</v>
      </c>
      <c r="D15" s="8" t="s">
        <v>19</v>
      </c>
      <c r="E15" s="10">
        <v>43371.4441319444</v>
      </c>
      <c r="F15" s="16" t="s">
        <v>11</v>
      </c>
      <c r="G15" t="str">
        <f t="shared" si="4"/>
        <v>POST http://oa.jc-saas.com.cn/attendance/Shift/addShift</v>
      </c>
      <c r="H15" t="str">
        <f t="shared" si="5"/>
        <v>新增班次</v>
      </c>
      <c r="I15" s="18" t="b">
        <f t="shared" si="0"/>
        <v>0</v>
      </c>
      <c r="J15" s="18" t="b">
        <f t="shared" si="1"/>
        <v>0</v>
      </c>
      <c r="N15" t="str">
        <f t="shared" si="6"/>
        <v>企业制度类型设置</v>
      </c>
      <c r="O15" s="8" t="s">
        <v>50</v>
      </c>
      <c r="P15" s="9" t="s">
        <v>51</v>
      </c>
      <c r="Q15" s="8" t="s">
        <v>10</v>
      </c>
      <c r="R15" s="10">
        <v>43343.5720486111</v>
      </c>
      <c r="S15" s="16" t="s">
        <v>11</v>
      </c>
      <c r="T15" t="str">
        <f t="shared" si="7"/>
        <v>POST http://oa.jc-saas.com.cn/news/infotype/setting</v>
      </c>
      <c r="U15" t="str">
        <f t="shared" si="8"/>
        <v>企业制度类型设置</v>
      </c>
      <c r="V15" s="18" t="b">
        <f t="shared" si="2"/>
        <v>0</v>
      </c>
      <c r="W15" s="18" t="b">
        <f t="shared" si="3"/>
        <v>0</v>
      </c>
    </row>
    <row r="16" ht="17.25" spans="1:23">
      <c r="A16" t="str">
        <f>VLOOKUP(B16,匹配上级模块用!$B$2:$F$226,5,0)</f>
        <v>时间管理</v>
      </c>
      <c r="B16" s="8" t="s">
        <v>52</v>
      </c>
      <c r="C16" s="9" t="s">
        <v>53</v>
      </c>
      <c r="D16" s="8" t="s">
        <v>19</v>
      </c>
      <c r="E16" s="10">
        <v>43371.4439699074</v>
      </c>
      <c r="F16" s="16" t="s">
        <v>11</v>
      </c>
      <c r="G16" t="str">
        <f t="shared" si="4"/>
        <v>POST http://oa.jc-saas.com.cn/attendance/Shift/editShift</v>
      </c>
      <c r="H16" t="str">
        <f t="shared" si="5"/>
        <v>编辑班次</v>
      </c>
      <c r="I16" s="18" t="b">
        <f t="shared" si="0"/>
        <v>0</v>
      </c>
      <c r="J16" s="18" t="b">
        <f t="shared" si="1"/>
        <v>0</v>
      </c>
      <c r="N16" t="str">
        <f t="shared" si="6"/>
        <v>修改员工奖惩记录（P9-1-2）</v>
      </c>
      <c r="O16" s="2" t="s">
        <v>54</v>
      </c>
      <c r="P16" s="3" t="s">
        <v>55</v>
      </c>
      <c r="Q16" s="2" t="s">
        <v>19</v>
      </c>
      <c r="R16" s="4">
        <v>43371.4277662037</v>
      </c>
      <c r="S16" s="17" t="s">
        <v>11</v>
      </c>
      <c r="T16" t="str">
        <f t="shared" si="7"/>
        <v>POST http://oa.jc-saas.com.cn/staff/staffinfo/editSanction</v>
      </c>
      <c r="U16" t="str">
        <f t="shared" si="8"/>
        <v>修改员工奖惩记录（P9-1-2）</v>
      </c>
      <c r="V16" s="18" t="b">
        <f t="shared" si="2"/>
        <v>0</v>
      </c>
      <c r="W16" s="18" t="b">
        <f t="shared" si="3"/>
        <v>0</v>
      </c>
    </row>
    <row r="17" ht="17.25" spans="1:23">
      <c r="A17" t="str">
        <f>VLOOKUP(B17,匹配上级模块用!$B$2:$F$226,5,0)</f>
        <v>系统管理</v>
      </c>
      <c r="B17" s="8" t="s">
        <v>56</v>
      </c>
      <c r="C17" s="9" t="s">
        <v>57</v>
      </c>
      <c r="D17" s="8" t="s">
        <v>14</v>
      </c>
      <c r="E17" s="10">
        <v>43350.7471180556</v>
      </c>
      <c r="F17" s="16" t="s">
        <v>11</v>
      </c>
      <c r="G17" t="str">
        <f t="shared" si="4"/>
        <v>POST http://oa.jc-saas.com.cn/role/edit</v>
      </c>
      <c r="H17" t="str">
        <f t="shared" si="5"/>
        <v>修改角色</v>
      </c>
      <c r="I17" s="18" t="b">
        <f t="shared" si="0"/>
        <v>0</v>
      </c>
      <c r="J17" s="18" t="b">
        <f t="shared" si="1"/>
        <v>0</v>
      </c>
      <c r="N17" t="str">
        <f t="shared" si="6"/>
        <v>修改员工工作经历（P9-1-2）</v>
      </c>
      <c r="O17" s="8" t="s">
        <v>58</v>
      </c>
      <c r="P17" s="9" t="s">
        <v>59</v>
      </c>
      <c r="Q17" s="8" t="s">
        <v>19</v>
      </c>
      <c r="R17" s="10">
        <v>43371.4009143518</v>
      </c>
      <c r="S17" s="16" t="s">
        <v>11</v>
      </c>
      <c r="T17" t="str">
        <f t="shared" si="7"/>
        <v>POST http://oa.jc-saas.com.cn/staff/staffinfo/editWork</v>
      </c>
      <c r="U17" t="str">
        <f t="shared" si="8"/>
        <v>修改员工工作经历（P9-1-2）</v>
      </c>
      <c r="V17" s="18" t="b">
        <f t="shared" si="2"/>
        <v>0</v>
      </c>
      <c r="W17" s="18" t="b">
        <f t="shared" si="3"/>
        <v>0</v>
      </c>
    </row>
    <row r="18" ht="17.25" spans="1:23">
      <c r="A18" t="str">
        <f>VLOOKUP(B18,匹配上级模块用!$B$2:$F$226,5,0)</f>
        <v>系统管理</v>
      </c>
      <c r="B18" s="8" t="s">
        <v>60</v>
      </c>
      <c r="C18" s="9" t="s">
        <v>61</v>
      </c>
      <c r="D18" s="8" t="s">
        <v>14</v>
      </c>
      <c r="E18" s="10">
        <v>43334.7355555556</v>
      </c>
      <c r="F18" s="16" t="s">
        <v>11</v>
      </c>
      <c r="G18" t="str">
        <f t="shared" si="4"/>
        <v>POST http://oa.jc-saas.com.cn/role/del</v>
      </c>
      <c r="H18" t="str">
        <f t="shared" si="5"/>
        <v>删除角色</v>
      </c>
      <c r="I18" s="18" t="b">
        <f t="shared" si="0"/>
        <v>0</v>
      </c>
      <c r="J18" s="18" t="b">
        <f t="shared" si="1"/>
        <v>0</v>
      </c>
      <c r="N18" t="str">
        <f t="shared" si="6"/>
        <v>修改员工教育经历（P9-1-2）</v>
      </c>
      <c r="O18" s="2" t="s">
        <v>62</v>
      </c>
      <c r="P18" s="3" t="s">
        <v>63</v>
      </c>
      <c r="Q18" s="2" t="s">
        <v>19</v>
      </c>
      <c r="R18" s="4">
        <v>43371.4092708333</v>
      </c>
      <c r="S18" s="17" t="s">
        <v>11</v>
      </c>
      <c r="T18" t="str">
        <f t="shared" si="7"/>
        <v>POST http://oa.jc-saas.com.cn/staff/staffinfo/editEdu</v>
      </c>
      <c r="U18" t="str">
        <f t="shared" si="8"/>
        <v>修改员工教育经历（P9-1-2）</v>
      </c>
      <c r="V18" s="18" t="b">
        <f t="shared" si="2"/>
        <v>0</v>
      </c>
      <c r="W18" s="18" t="b">
        <f t="shared" si="3"/>
        <v>0</v>
      </c>
    </row>
    <row r="19" ht="17.25" spans="1:23">
      <c r="A19" t="str">
        <f>VLOOKUP(B19,匹配上级模块用!$B$2:$F$226,5,0)</f>
        <v>系统管理</v>
      </c>
      <c r="B19" s="2" t="s">
        <v>64</v>
      </c>
      <c r="C19" s="3" t="s">
        <v>65</v>
      </c>
      <c r="D19" s="2" t="s">
        <v>14</v>
      </c>
      <c r="E19" s="4">
        <v>43328.479224537</v>
      </c>
      <c r="F19" s="17" t="s">
        <v>11</v>
      </c>
      <c r="G19" t="str">
        <f t="shared" si="4"/>
        <v>GET http://oa.jc-saas.com.cn/power/treeList</v>
      </c>
      <c r="H19" t="str">
        <f t="shared" si="5"/>
        <v>勾选权限树结构</v>
      </c>
      <c r="I19" s="18" t="b">
        <f t="shared" si="0"/>
        <v>0</v>
      </c>
      <c r="J19" s="18" t="b">
        <f t="shared" si="1"/>
        <v>0</v>
      </c>
      <c r="N19" t="str">
        <f t="shared" si="6"/>
        <v>修改员工社会关系（P9-1-2）</v>
      </c>
      <c r="O19" s="8" t="s">
        <v>66</v>
      </c>
      <c r="P19" s="9" t="s">
        <v>67</v>
      </c>
      <c r="Q19" s="8" t="s">
        <v>19</v>
      </c>
      <c r="R19" s="10">
        <v>43371.4219907407</v>
      </c>
      <c r="S19" s="16" t="s">
        <v>11</v>
      </c>
      <c r="T19" t="str">
        <f t="shared" si="7"/>
        <v>POST http://oa.jc-saas.com.cn/staff/staffinfo/editSocialRelations</v>
      </c>
      <c r="U19" t="str">
        <f t="shared" si="8"/>
        <v>修改员工社会关系（P9-1-2）</v>
      </c>
      <c r="V19" s="18" t="b">
        <f t="shared" si="2"/>
        <v>0</v>
      </c>
      <c r="W19" s="18" t="b">
        <f t="shared" si="3"/>
        <v>0</v>
      </c>
    </row>
    <row r="20" ht="17.25" spans="1:23">
      <c r="A20" t="str">
        <f>VLOOKUP(B20,匹配上级模块用!$B$2:$F$226,5,0)</f>
        <v>系统管理</v>
      </c>
      <c r="B20" s="2" t="s">
        <v>68</v>
      </c>
      <c r="C20" s="3" t="s">
        <v>69</v>
      </c>
      <c r="D20" s="2" t="s">
        <v>10</v>
      </c>
      <c r="E20" s="4">
        <v>43351.5752546296</v>
      </c>
      <c r="F20" s="17" t="s">
        <v>11</v>
      </c>
      <c r="G20" t="str">
        <f t="shared" si="4"/>
        <v>POST http://oa.jc-saas.com.cn/system/admin/verifyPhone</v>
      </c>
      <c r="H20" t="str">
        <f t="shared" si="5"/>
        <v>变更管理员第一步：验证手机号</v>
      </c>
      <c r="I20" s="18" t="b">
        <f t="shared" si="0"/>
        <v>0</v>
      </c>
      <c r="J20" s="18" t="b">
        <f t="shared" si="1"/>
        <v>0</v>
      </c>
      <c r="N20" t="str">
        <f t="shared" si="6"/>
        <v>修改员工职业资格（P9-1-2）</v>
      </c>
      <c r="O20" s="2" t="s">
        <v>70</v>
      </c>
      <c r="P20" s="3" t="s">
        <v>71</v>
      </c>
      <c r="Q20" s="2" t="s">
        <v>19</v>
      </c>
      <c r="R20" s="4">
        <v>43371.4183680556</v>
      </c>
      <c r="S20" s="17" t="s">
        <v>11</v>
      </c>
      <c r="T20" t="str">
        <f t="shared" si="7"/>
        <v>POST http://oa.jc-saas.com.cn/staff/staffinfo/editCert</v>
      </c>
      <c r="U20" t="str">
        <f t="shared" si="8"/>
        <v>修改员工职业资格（P9-1-2）</v>
      </c>
      <c r="V20" s="18" t="b">
        <f t="shared" si="2"/>
        <v>0</v>
      </c>
      <c r="W20" s="18" t="b">
        <f t="shared" si="3"/>
        <v>0</v>
      </c>
    </row>
    <row r="21" ht="17.25" spans="1:23">
      <c r="A21" t="str">
        <f>VLOOKUP(B21,匹配上级模块用!$B$2:$F$226,5,0)</f>
        <v>系统管理</v>
      </c>
      <c r="B21" s="8" t="s">
        <v>72</v>
      </c>
      <c r="C21" s="9" t="s">
        <v>73</v>
      </c>
      <c r="D21" s="8" t="s">
        <v>10</v>
      </c>
      <c r="E21" s="10">
        <v>43351.5753240741</v>
      </c>
      <c r="F21" s="16" t="s">
        <v>11</v>
      </c>
      <c r="G21" t="str">
        <f t="shared" si="4"/>
        <v>POST http://oa.jc-saas.com.cn/system/admin/setPhone</v>
      </c>
      <c r="H21" t="str">
        <f t="shared" si="5"/>
        <v>变更管理员第二步：设置新手机号</v>
      </c>
      <c r="I21" s="18" t="b">
        <f t="shared" si="0"/>
        <v>0</v>
      </c>
      <c r="J21" s="18" t="b">
        <f t="shared" si="1"/>
        <v>0</v>
      </c>
      <c r="N21" t="str">
        <f t="shared" si="6"/>
        <v>修改员工语言能力（P9-1-2）</v>
      </c>
      <c r="O21" s="8" t="s">
        <v>74</v>
      </c>
      <c r="P21" s="9" t="s">
        <v>75</v>
      </c>
      <c r="Q21" s="8" t="s">
        <v>19</v>
      </c>
      <c r="R21" s="10">
        <v>43371.4155439815</v>
      </c>
      <c r="S21" s="16" t="s">
        <v>11</v>
      </c>
      <c r="T21" t="str">
        <f t="shared" si="7"/>
        <v>POST http://oa.jc-saas.com.cn/staff/staffinfo/editLanguage</v>
      </c>
      <c r="U21" t="str">
        <f t="shared" si="8"/>
        <v>修改员工语言能力（P9-1-2）</v>
      </c>
      <c r="V21" s="18" t="b">
        <f t="shared" si="2"/>
        <v>0</v>
      </c>
      <c r="W21" s="18" t="b">
        <f t="shared" si="3"/>
        <v>0</v>
      </c>
    </row>
    <row r="22" ht="17.25" spans="1:23">
      <c r="A22" t="str">
        <f>VLOOKUP(B22,匹配上级模块用!$B$2:$F$226,5,0)</f>
        <v>系统管理</v>
      </c>
      <c r="B22" s="8" t="s">
        <v>76</v>
      </c>
      <c r="C22" s="9" t="s">
        <v>77</v>
      </c>
      <c r="D22" s="8" t="s">
        <v>14</v>
      </c>
      <c r="E22" s="10">
        <v>43364.6877662037</v>
      </c>
      <c r="F22" s="16" t="s">
        <v>11</v>
      </c>
      <c r="G22" t="str">
        <f t="shared" si="4"/>
        <v>POST http://oa.jc-saas.com.cn/role/copy</v>
      </c>
      <c r="H22" t="str">
        <f t="shared" si="5"/>
        <v>复制角色</v>
      </c>
      <c r="I22" s="18" t="b">
        <f t="shared" si="0"/>
        <v>0</v>
      </c>
      <c r="J22" s="18" t="b">
        <f t="shared" si="1"/>
        <v>0</v>
      </c>
      <c r="N22" t="str">
        <f t="shared" si="6"/>
        <v>修改密码</v>
      </c>
      <c r="O22" s="2" t="s">
        <v>78</v>
      </c>
      <c r="P22" s="3" t="s">
        <v>79</v>
      </c>
      <c r="Q22" s="2" t="s">
        <v>14</v>
      </c>
      <c r="R22" s="4">
        <v>43328.5314699074</v>
      </c>
      <c r="S22" s="17" t="s">
        <v>11</v>
      </c>
      <c r="T22" t="str">
        <f t="shared" si="7"/>
        <v>POST http://oa.jc-saas.com.cn/user/updatePwd</v>
      </c>
      <c r="U22" t="str">
        <f t="shared" si="8"/>
        <v>修改密码</v>
      </c>
      <c r="V22" s="18" t="b">
        <f t="shared" si="2"/>
        <v>0</v>
      </c>
      <c r="W22" s="18" t="b">
        <f t="shared" si="3"/>
        <v>0</v>
      </c>
    </row>
    <row r="23" ht="17.25" spans="1:23">
      <c r="A23" t="str">
        <f>VLOOKUP(B23,匹配上级模块用!$B$2:$F$226,5,0)</f>
        <v>系统管理</v>
      </c>
      <c r="B23" s="2" t="s">
        <v>80</v>
      </c>
      <c r="C23" s="3" t="s">
        <v>81</v>
      </c>
      <c r="D23" s="2" t="s">
        <v>19</v>
      </c>
      <c r="E23" s="4">
        <v>43322.3618055556</v>
      </c>
      <c r="F23" s="17" t="s">
        <v>11</v>
      </c>
      <c r="G23" t="str">
        <f t="shared" si="4"/>
        <v>POST http://oa.jc-saas.com.cn/system/remind/set_remind</v>
      </c>
      <c r="H23" t="str">
        <f t="shared" si="5"/>
        <v>提醒规则设置（废弃）</v>
      </c>
      <c r="I23" s="18" t="b">
        <f t="shared" si="0"/>
        <v>0</v>
      </c>
      <c r="J23" s="18" t="b">
        <f t="shared" si="1"/>
        <v>0</v>
      </c>
      <c r="N23" t="str">
        <f t="shared" si="6"/>
        <v>修改新闻公告</v>
      </c>
      <c r="O23" s="8" t="s">
        <v>82</v>
      </c>
      <c r="P23" s="9" t="s">
        <v>83</v>
      </c>
      <c r="Q23" s="8" t="s">
        <v>10</v>
      </c>
      <c r="R23" s="10">
        <v>43363.6354050926</v>
      </c>
      <c r="S23" s="16" t="s">
        <v>11</v>
      </c>
      <c r="T23" t="str">
        <f t="shared" si="7"/>
        <v>POST http://oa.jc-saas.com.cn/news/info/edit</v>
      </c>
      <c r="U23" t="str">
        <f t="shared" si="8"/>
        <v>修改新闻公告</v>
      </c>
      <c r="V23" s="18" t="b">
        <f t="shared" si="2"/>
        <v>0</v>
      </c>
      <c r="W23" s="18" t="b">
        <f t="shared" si="3"/>
        <v>0</v>
      </c>
    </row>
    <row r="24" ht="17.25" spans="1:23">
      <c r="A24" t="str">
        <f>VLOOKUP(B24,匹配上级模块用!$B$2:$F$226,5,0)</f>
        <v>系统管理</v>
      </c>
      <c r="B24" s="8" t="s">
        <v>84</v>
      </c>
      <c r="C24" s="9" t="s">
        <v>85</v>
      </c>
      <c r="D24" s="8" t="s">
        <v>14</v>
      </c>
      <c r="E24" s="10">
        <v>43350.7472569444</v>
      </c>
      <c r="F24" s="16" t="s">
        <v>11</v>
      </c>
      <c r="G24" t="str">
        <f t="shared" si="4"/>
        <v>POST http://oa.jc-saas.com.cn/role/add</v>
      </c>
      <c r="H24" t="str">
        <f t="shared" si="5"/>
        <v>新增角色</v>
      </c>
      <c r="I24" s="18" t="b">
        <f t="shared" si="0"/>
        <v>0</v>
      </c>
      <c r="J24" s="18" t="b">
        <f t="shared" si="1"/>
        <v>0</v>
      </c>
      <c r="N24" t="str">
        <f t="shared" si="6"/>
        <v>修改职务类型（P8-2）</v>
      </c>
      <c r="O24" s="2" t="s">
        <v>86</v>
      </c>
      <c r="P24" s="3" t="s">
        <v>87</v>
      </c>
      <c r="Q24" s="2" t="s">
        <v>19</v>
      </c>
      <c r="R24" s="4">
        <v>43371.3898032407</v>
      </c>
      <c r="S24" s="17" t="s">
        <v>11</v>
      </c>
      <c r="T24" t="str">
        <f t="shared" si="7"/>
        <v>POST http://oa.jc-saas.com.cn/organization/duties/editType</v>
      </c>
      <c r="U24" t="str">
        <f t="shared" si="8"/>
        <v>修改职务类型（P8-2）</v>
      </c>
      <c r="V24" s="18" t="b">
        <f t="shared" si="2"/>
        <v>0</v>
      </c>
      <c r="W24" s="18" t="b">
        <f t="shared" si="3"/>
        <v>0</v>
      </c>
    </row>
    <row r="25" ht="17.25" spans="1:23">
      <c r="A25" t="str">
        <f>VLOOKUP(B25,匹配上级模块用!$B$2:$F$226,5,0)</f>
        <v>系统管理</v>
      </c>
      <c r="B25" s="2" t="s">
        <v>88</v>
      </c>
      <c r="C25" s="3" t="s">
        <v>89</v>
      </c>
      <c r="D25" s="2" t="s">
        <v>14</v>
      </c>
      <c r="E25" s="4">
        <v>43328.6731828704</v>
      </c>
      <c r="F25" s="17" t="s">
        <v>11</v>
      </c>
      <c r="G25" t="str">
        <f t="shared" si="4"/>
        <v>GET http://oa.jc-saas.com.cn/user/chooseRole</v>
      </c>
      <c r="H25" t="str">
        <f t="shared" si="5"/>
        <v>添加用户时 显示操作人管辖公司的角色列表</v>
      </c>
      <c r="I25" s="18" t="b">
        <f t="shared" si="0"/>
        <v>0</v>
      </c>
      <c r="J25" s="18" t="b">
        <f t="shared" si="1"/>
        <v>0</v>
      </c>
      <c r="N25" t="str">
        <f t="shared" si="6"/>
        <v>修改职务（P8-2）</v>
      </c>
      <c r="O25" s="8" t="s">
        <v>90</v>
      </c>
      <c r="P25" s="9" t="s">
        <v>91</v>
      </c>
      <c r="Q25" s="8" t="s">
        <v>19</v>
      </c>
      <c r="R25" s="10">
        <v>43371.3948263889</v>
      </c>
      <c r="S25" s="16" t="s">
        <v>11</v>
      </c>
      <c r="T25" t="str">
        <f t="shared" si="7"/>
        <v>POST http://oa.jc-saas.com.cn/organization/duties/editDuties</v>
      </c>
      <c r="U25" t="str">
        <f t="shared" si="8"/>
        <v>修改职务（P8-2）</v>
      </c>
      <c r="V25" s="18" t="b">
        <f t="shared" si="2"/>
        <v>0</v>
      </c>
      <c r="W25" s="18" t="b">
        <f t="shared" si="3"/>
        <v>0</v>
      </c>
    </row>
    <row r="26" ht="17.25" spans="1:23">
      <c r="A26" t="str">
        <f>VLOOKUP(B26,匹配上级模块用!$B$2:$F$226,5,0)</f>
        <v>系统管理</v>
      </c>
      <c r="B26" s="2" t="s">
        <v>92</v>
      </c>
      <c r="C26" s="3" t="s">
        <v>93</v>
      </c>
      <c r="D26" s="2" t="s">
        <v>19</v>
      </c>
      <c r="E26" s="4">
        <v>43323.3663657407</v>
      </c>
      <c r="F26" s="17" t="s">
        <v>11</v>
      </c>
      <c r="G26" t="str">
        <f t="shared" si="4"/>
        <v>POST http://oa.jc-saas.com.cn/system/remind/set_message</v>
      </c>
      <c r="H26" t="str">
        <f t="shared" si="5"/>
        <v>短信接口参数设置（P13-5-3）</v>
      </c>
      <c r="I26" s="18" t="b">
        <f t="shared" si="0"/>
        <v>0</v>
      </c>
      <c r="J26" s="18" t="b">
        <f t="shared" si="1"/>
        <v>0</v>
      </c>
      <c r="N26" t="str">
        <f t="shared" si="6"/>
        <v>修改自己密码</v>
      </c>
      <c r="O26" s="2" t="s">
        <v>94</v>
      </c>
      <c r="P26" s="3" t="s">
        <v>95</v>
      </c>
      <c r="Q26" s="2" t="s">
        <v>14</v>
      </c>
      <c r="R26" s="4">
        <v>43372.4755208333</v>
      </c>
      <c r="S26" s="17" t="s">
        <v>11</v>
      </c>
      <c r="T26" t="str">
        <f t="shared" si="7"/>
        <v>POST http://oa.jc-saas.com.cn/auth/password/updatepwd</v>
      </c>
      <c r="U26" t="str">
        <f t="shared" si="8"/>
        <v>修改自己密码</v>
      </c>
      <c r="V26" s="18" t="b">
        <f t="shared" si="2"/>
        <v>0</v>
      </c>
      <c r="W26" s="18" t="b">
        <f t="shared" si="3"/>
        <v>0</v>
      </c>
    </row>
    <row r="27" ht="17.25" spans="1:23">
      <c r="A27" t="str">
        <f>VLOOKUP(B27,匹配上级模块用!$B$2:$F$226,5,0)</f>
        <v>系统管理</v>
      </c>
      <c r="B27" s="8" t="s">
        <v>96</v>
      </c>
      <c r="C27" s="9" t="s">
        <v>97</v>
      </c>
      <c r="D27" s="8" t="s">
        <v>10</v>
      </c>
      <c r="E27" s="10">
        <v>43351.5748958333</v>
      </c>
      <c r="F27" s="16" t="s">
        <v>11</v>
      </c>
      <c r="G27" t="str">
        <f t="shared" si="4"/>
        <v>GET http://oa.jc-saas.com.cn/system/admin/getInfo</v>
      </c>
      <c r="H27" t="str">
        <f t="shared" si="5"/>
        <v>获取管理员信息、企业名称、工号前缀</v>
      </c>
      <c r="I27" s="18" t="b">
        <f t="shared" si="0"/>
        <v>0</v>
      </c>
      <c r="J27" s="18" t="b">
        <f t="shared" si="1"/>
        <v>0</v>
      </c>
      <c r="N27" t="str">
        <f t="shared" si="6"/>
        <v>修改角色</v>
      </c>
      <c r="O27" s="8" t="s">
        <v>98</v>
      </c>
      <c r="P27" s="9" t="s">
        <v>57</v>
      </c>
      <c r="Q27" s="8" t="s">
        <v>14</v>
      </c>
      <c r="R27" s="10">
        <v>43350.7471180556</v>
      </c>
      <c r="S27" s="16" t="s">
        <v>11</v>
      </c>
      <c r="T27" t="str">
        <f t="shared" si="7"/>
        <v>POST http://oa.jc-saas.com.cn/role/edit</v>
      </c>
      <c r="U27" t="str">
        <f t="shared" si="8"/>
        <v>修改角色</v>
      </c>
      <c r="V27" s="18" t="b">
        <f t="shared" si="2"/>
        <v>0</v>
      </c>
      <c r="W27" s="18" t="b">
        <f t="shared" si="3"/>
        <v>0</v>
      </c>
    </row>
    <row r="28" ht="17.25" spans="1:23">
      <c r="A28" t="str">
        <f>VLOOKUP(B28,匹配上级模块用!$B$2:$F$226,5,0)</f>
        <v>系统管理</v>
      </c>
      <c r="B28" s="8" t="s">
        <v>99</v>
      </c>
      <c r="C28" s="9" t="s">
        <v>100</v>
      </c>
      <c r="D28" s="8" t="s">
        <v>19</v>
      </c>
      <c r="E28" s="10">
        <v>43322.3731944444</v>
      </c>
      <c r="F28" s="16" t="s">
        <v>11</v>
      </c>
      <c r="G28" t="str">
        <f t="shared" si="4"/>
        <v>GET http://oa.jc-saas.com.cn/system/remind/get</v>
      </c>
      <c r="H28" t="str">
        <f t="shared" si="5"/>
        <v>获取配置参数信息（P13-5-1；P13-5-2；P13-5-3）</v>
      </c>
      <c r="I28" s="18" t="b">
        <f t="shared" si="0"/>
        <v>0</v>
      </c>
      <c r="J28" s="18" t="b">
        <f t="shared" si="1"/>
        <v>0</v>
      </c>
      <c r="N28" t="str">
        <f t="shared" si="6"/>
        <v>假期列表</v>
      </c>
      <c r="O28" s="2" t="s">
        <v>101</v>
      </c>
      <c r="P28" s="3" t="s">
        <v>102</v>
      </c>
      <c r="Q28" s="2" t="s">
        <v>14</v>
      </c>
      <c r="R28" s="4">
        <v>43360.4570023148</v>
      </c>
      <c r="S28" s="17" t="s">
        <v>11</v>
      </c>
      <c r="T28" t="str">
        <f t="shared" si="7"/>
        <v>GET http://oa.jc-saas.com.cn/attendance/holiday/lists</v>
      </c>
      <c r="U28" t="str">
        <f t="shared" si="8"/>
        <v>假期列表</v>
      </c>
      <c r="V28" s="18" t="b">
        <f t="shared" si="2"/>
        <v>0</v>
      </c>
      <c r="W28" s="18" t="b">
        <f t="shared" si="3"/>
        <v>0</v>
      </c>
    </row>
    <row r="29" ht="17.25" spans="1:23">
      <c r="A29" t="str">
        <f>VLOOKUP(B29,匹配上级模块用!$B$2:$F$226,5,0)</f>
        <v>系统管理</v>
      </c>
      <c r="B29" s="8" t="s">
        <v>103</v>
      </c>
      <c r="C29" s="9" t="s">
        <v>104</v>
      </c>
      <c r="D29" s="8" t="s">
        <v>10</v>
      </c>
      <c r="E29" s="10">
        <v>43349.5576851852</v>
      </c>
      <c r="F29" s="16" t="s">
        <v>11</v>
      </c>
      <c r="G29" t="str">
        <f t="shared" si="4"/>
        <v>GET http://oa.jc-saas.com.cn/role/getList</v>
      </c>
      <c r="H29" t="str">
        <f t="shared" si="5"/>
        <v>角色列表</v>
      </c>
      <c r="I29" s="18" t="b">
        <f t="shared" si="0"/>
        <v>0</v>
      </c>
      <c r="J29" s="18" t="b">
        <f t="shared" si="1"/>
        <v>0</v>
      </c>
      <c r="N29" t="str">
        <f t="shared" si="6"/>
        <v>入职资料列表</v>
      </c>
      <c r="O29" s="8" t="s">
        <v>105</v>
      </c>
      <c r="P29" s="9" t="s">
        <v>106</v>
      </c>
      <c r="Q29" s="8" t="s">
        <v>19</v>
      </c>
      <c r="R29" s="10">
        <v>43332.4424652778</v>
      </c>
      <c r="S29" s="16" t="s">
        <v>11</v>
      </c>
      <c r="T29" t="str">
        <f t="shared" si="7"/>
        <v>GET http://oa.jc-saas.com.cn/staff/Entry/list_type_data</v>
      </c>
      <c r="U29" t="str">
        <f t="shared" si="8"/>
        <v>入职资料列表</v>
      </c>
      <c r="V29" s="18" t="b">
        <f t="shared" si="2"/>
        <v>0</v>
      </c>
      <c r="W29" s="18" t="b">
        <f t="shared" si="3"/>
        <v>0</v>
      </c>
    </row>
    <row r="30" ht="17.25" spans="1:23">
      <c r="A30" t="str">
        <f>VLOOKUP(B30,匹配上级模块用!$B$2:$F$226,5,0)</f>
        <v>系统管理</v>
      </c>
      <c r="B30" s="2" t="s">
        <v>107</v>
      </c>
      <c r="C30" s="3" t="s">
        <v>108</v>
      </c>
      <c r="D30" s="2" t="s">
        <v>14</v>
      </c>
      <c r="E30" s="4">
        <v>43350.7052893518</v>
      </c>
      <c r="F30" s="17" t="s">
        <v>11</v>
      </c>
      <c r="G30" t="str">
        <f t="shared" si="4"/>
        <v>GET http://oa.jc-saas.com.cn/role/detail</v>
      </c>
      <c r="H30" t="str">
        <f t="shared" si="5"/>
        <v>角色详情</v>
      </c>
      <c r="I30" s="18" t="b">
        <f t="shared" si="0"/>
        <v>0</v>
      </c>
      <c r="J30" s="18" t="b">
        <f t="shared" si="1"/>
        <v>0</v>
      </c>
      <c r="N30" t="str">
        <f t="shared" si="6"/>
        <v>公司下属的部门</v>
      </c>
      <c r="O30" s="2" t="s">
        <v>109</v>
      </c>
      <c r="P30" s="3" t="s">
        <v>32</v>
      </c>
      <c r="Q30" s="2" t="s">
        <v>33</v>
      </c>
      <c r="R30" s="4">
        <v>43365.4589467593</v>
      </c>
      <c r="S30" s="17" t="s">
        <v>11</v>
      </c>
      <c r="T30" t="str">
        <f t="shared" si="7"/>
        <v>GET http://oa.jc-saas.com.cn/obs/companyObs</v>
      </c>
      <c r="U30" t="str">
        <f t="shared" si="8"/>
        <v>公司下属的部门</v>
      </c>
      <c r="V30" s="18" t="b">
        <f t="shared" si="2"/>
        <v>0</v>
      </c>
      <c r="W30" s="18" t="b">
        <f t="shared" si="3"/>
        <v>0</v>
      </c>
    </row>
    <row r="31" ht="17.25" spans="1:23">
      <c r="A31" t="str">
        <f>VLOOKUP(B31,匹配上级模块用!$B$2:$F$226,5,0)</f>
        <v>系统管理</v>
      </c>
      <c r="B31" s="8" t="s">
        <v>110</v>
      </c>
      <c r="C31" s="9" t="s">
        <v>111</v>
      </c>
      <c r="D31" s="8" t="s">
        <v>10</v>
      </c>
      <c r="E31" s="10">
        <v>43351.575</v>
      </c>
      <c r="F31" s="16" t="s">
        <v>11</v>
      </c>
      <c r="G31" t="str">
        <f t="shared" si="4"/>
        <v>POST http://oa.jc-saas.com.cn/system/admin/setInfo</v>
      </c>
      <c r="H31" t="str">
        <f t="shared" si="5"/>
        <v>设置企业名称、工号前缀</v>
      </c>
      <c r="I31" s="18" t="b">
        <f t="shared" si="0"/>
        <v>0</v>
      </c>
      <c r="J31" s="18" t="b">
        <f t="shared" si="1"/>
        <v>0</v>
      </c>
      <c r="N31" t="str">
        <f t="shared" si="6"/>
        <v>初始化数据（P13-5-2）</v>
      </c>
      <c r="O31" s="8" t="s">
        <v>112</v>
      </c>
      <c r="P31" s="9" t="s">
        <v>113</v>
      </c>
      <c r="Q31" s="8" t="s">
        <v>19</v>
      </c>
      <c r="R31" s="10">
        <v>43323.6391666667</v>
      </c>
      <c r="S31" s="16" t="s">
        <v>11</v>
      </c>
      <c r="T31" t="str">
        <f t="shared" si="7"/>
        <v>POST http://oa.jc-saas.com.cn/system/remind/init</v>
      </c>
      <c r="U31" t="str">
        <f t="shared" si="8"/>
        <v>初始化数据（P13-5-2）</v>
      </c>
      <c r="V31" s="18" t="b">
        <f t="shared" si="2"/>
        <v>0</v>
      </c>
      <c r="W31" s="18" t="b">
        <f t="shared" si="3"/>
        <v>0</v>
      </c>
    </row>
    <row r="32" ht="17.25" spans="1:23">
      <c r="A32" t="str">
        <f>VLOOKUP(B32,匹配上级模块用!$B$2:$F$226,5,0)</f>
        <v>系统管理</v>
      </c>
      <c r="B32" s="8" t="s">
        <v>114</v>
      </c>
      <c r="C32" s="9" t="s">
        <v>115</v>
      </c>
      <c r="D32" s="8" t="s">
        <v>19</v>
      </c>
      <c r="E32" s="10">
        <v>43323.3659490741</v>
      </c>
      <c r="F32" s="16" t="s">
        <v>11</v>
      </c>
      <c r="G32" t="str">
        <f t="shared" si="4"/>
        <v>POST http://oa.jc-saas.com.cn/system/remind/set_ding</v>
      </c>
      <c r="H32" t="str">
        <f t="shared" si="5"/>
        <v>钉钉接口参数设置（P13-5-1）</v>
      </c>
      <c r="I32" s="18" t="b">
        <f t="shared" si="0"/>
        <v>0</v>
      </c>
      <c r="J32" s="18" t="b">
        <f t="shared" si="1"/>
        <v>0</v>
      </c>
      <c r="N32" t="str">
        <f t="shared" si="6"/>
        <v>删除入职资料</v>
      </c>
      <c r="O32" s="2" t="s">
        <v>116</v>
      </c>
      <c r="P32" s="3" t="s">
        <v>117</v>
      </c>
      <c r="Q32" s="2" t="s">
        <v>19</v>
      </c>
      <c r="R32" s="4">
        <v>43332.4425694444</v>
      </c>
      <c r="S32" s="17" t="s">
        <v>11</v>
      </c>
      <c r="T32" t="str">
        <f t="shared" si="7"/>
        <v>POST http://oa.jc-saas.com.cn/staff/Entry/del_type_data</v>
      </c>
      <c r="U32" t="str">
        <f t="shared" si="8"/>
        <v>删除入职资料</v>
      </c>
      <c r="V32" s="18" t="b">
        <f t="shared" si="2"/>
        <v>0</v>
      </c>
      <c r="W32" s="18" t="b">
        <f t="shared" si="3"/>
        <v>0</v>
      </c>
    </row>
    <row r="33" ht="17.25" spans="1:23">
      <c r="A33" t="str">
        <f>VLOOKUP(B33,匹配上级模块用!$B$2:$F$226,5,0)</f>
        <v>薪酬管理</v>
      </c>
      <c r="B33" s="2" t="s">
        <v>118</v>
      </c>
      <c r="C33" s="3" t="s">
        <v>119</v>
      </c>
      <c r="D33" s="2" t="s">
        <v>10</v>
      </c>
      <c r="E33" s="4">
        <v>43364.6453587963</v>
      </c>
      <c r="F33" s="17" t="s">
        <v>11</v>
      </c>
      <c r="G33" t="str">
        <f t="shared" si="4"/>
        <v>POST http://oa.jc-saas.com.cn/salary/scheme/checkIsExist</v>
      </c>
      <c r="H33" t="str">
        <f t="shared" si="5"/>
        <v>检测方案名称是否存在</v>
      </c>
      <c r="I33" s="18" t="b">
        <f t="shared" si="0"/>
        <v>0</v>
      </c>
      <c r="J33" s="18" t="b">
        <f t="shared" si="1"/>
        <v>0</v>
      </c>
      <c r="N33" t="str">
        <f t="shared" si="6"/>
        <v>删除员工</v>
      </c>
      <c r="O33" s="8" t="s">
        <v>120</v>
      </c>
      <c r="P33" s="9" t="s">
        <v>121</v>
      </c>
      <c r="Q33" s="8" t="s">
        <v>10</v>
      </c>
      <c r="R33" s="10">
        <v>43333.4776851852</v>
      </c>
      <c r="S33" s="16" t="s">
        <v>11</v>
      </c>
      <c r="T33" t="str">
        <f t="shared" si="7"/>
        <v>POST http://oa.jc-saas.com.cn/staff/del</v>
      </c>
      <c r="U33" t="str">
        <f t="shared" si="8"/>
        <v>删除员工</v>
      </c>
      <c r="V33" s="18" t="b">
        <f t="shared" si="2"/>
        <v>0</v>
      </c>
      <c r="W33" s="18" t="b">
        <f t="shared" si="3"/>
        <v>0</v>
      </c>
    </row>
    <row r="34" ht="17.25" spans="1:23">
      <c r="A34" t="str">
        <f>VLOOKUP(B34,匹配上级模块用!$B$2:$F$226,5,0)</f>
        <v>员工管理</v>
      </c>
      <c r="B34" s="2" t="s">
        <v>122</v>
      </c>
      <c r="C34" s="3" t="s">
        <v>55</v>
      </c>
      <c r="D34" s="2" t="s">
        <v>19</v>
      </c>
      <c r="E34" s="4">
        <v>43371.4277662037</v>
      </c>
      <c r="F34" s="17" t="s">
        <v>11</v>
      </c>
      <c r="G34" t="str">
        <f t="shared" si="4"/>
        <v>POST http://oa.jc-saas.com.cn/staff/staffinfo/editSanction</v>
      </c>
      <c r="H34" t="str">
        <f t="shared" si="5"/>
        <v>修改员工奖惩记录（P9-1-2）</v>
      </c>
      <c r="I34" s="18" t="b">
        <f t="shared" si="0"/>
        <v>0</v>
      </c>
      <c r="J34" s="18" t="b">
        <f t="shared" si="1"/>
        <v>0</v>
      </c>
      <c r="N34" t="str">
        <f t="shared" si="6"/>
        <v>删除员工入职资料</v>
      </c>
      <c r="O34" s="2" t="s">
        <v>123</v>
      </c>
      <c r="P34" s="3" t="s">
        <v>124</v>
      </c>
      <c r="Q34" s="2" t="s">
        <v>19</v>
      </c>
      <c r="R34" s="4">
        <v>43332.7015856481</v>
      </c>
      <c r="S34" s="17" t="s">
        <v>11</v>
      </c>
      <c r="T34" t="str">
        <f t="shared" si="7"/>
        <v>POST http://oa.jc-saas.com.cn/staff/Entry/del_info</v>
      </c>
      <c r="U34" t="str">
        <f t="shared" si="8"/>
        <v>删除员工入职资料</v>
      </c>
      <c r="V34" s="18" t="b">
        <f t="shared" si="2"/>
        <v>0</v>
      </c>
      <c r="W34" s="18" t="b">
        <f t="shared" si="3"/>
        <v>0</v>
      </c>
    </row>
    <row r="35" ht="17.25" spans="1:23">
      <c r="A35" t="str">
        <f>VLOOKUP(B35,匹配上级模块用!$B$2:$F$226,5,0)</f>
        <v>员工管理</v>
      </c>
      <c r="B35" s="8" t="s">
        <v>125</v>
      </c>
      <c r="C35" s="9" t="s">
        <v>59</v>
      </c>
      <c r="D35" s="8" t="s">
        <v>19</v>
      </c>
      <c r="E35" s="10">
        <v>43371.4009143518</v>
      </c>
      <c r="F35" s="16" t="s">
        <v>11</v>
      </c>
      <c r="G35" t="str">
        <f t="shared" si="4"/>
        <v>POST http://oa.jc-saas.com.cn/staff/staffinfo/editWork</v>
      </c>
      <c r="H35" t="str">
        <f t="shared" si="5"/>
        <v>修改员工工作经历（P9-1-2）</v>
      </c>
      <c r="I35" s="18" t="b">
        <f t="shared" si="0"/>
        <v>0</v>
      </c>
      <c r="J35" s="18" t="b">
        <f t="shared" si="1"/>
        <v>0</v>
      </c>
      <c r="N35" t="str">
        <f t="shared" si="6"/>
        <v>删除员工奖惩记录（P9-1-2）</v>
      </c>
      <c r="O35" s="8" t="s">
        <v>126</v>
      </c>
      <c r="P35" s="9" t="s">
        <v>127</v>
      </c>
      <c r="Q35" s="8" t="s">
        <v>19</v>
      </c>
      <c r="R35" s="10">
        <v>43328.4553819444</v>
      </c>
      <c r="S35" s="16" t="s">
        <v>11</v>
      </c>
      <c r="T35" t="str">
        <f t="shared" si="7"/>
        <v>POST http://oa.jc-saas.com.cn/staff/staffinfo/del_sanction</v>
      </c>
      <c r="U35" t="str">
        <f t="shared" si="8"/>
        <v>删除员工奖惩记录（P9-1-2）</v>
      </c>
      <c r="V35" s="18" t="b">
        <f t="shared" si="2"/>
        <v>0</v>
      </c>
      <c r="W35" s="18" t="b">
        <f t="shared" si="3"/>
        <v>0</v>
      </c>
    </row>
    <row r="36" ht="17.25" spans="1:23">
      <c r="A36" t="str">
        <f>VLOOKUP(B36,匹配上级模块用!$B$2:$F$226,5,0)</f>
        <v>员工管理</v>
      </c>
      <c r="B36" s="2" t="s">
        <v>128</v>
      </c>
      <c r="C36" s="3" t="s">
        <v>63</v>
      </c>
      <c r="D36" s="2" t="s">
        <v>19</v>
      </c>
      <c r="E36" s="4">
        <v>43371.4092708333</v>
      </c>
      <c r="F36" s="17" t="s">
        <v>11</v>
      </c>
      <c r="G36" t="str">
        <f t="shared" si="4"/>
        <v>POST http://oa.jc-saas.com.cn/staff/staffinfo/editEdu</v>
      </c>
      <c r="H36" t="str">
        <f t="shared" si="5"/>
        <v>修改员工教育经历（P9-1-2）</v>
      </c>
      <c r="I36" s="18" t="b">
        <f t="shared" si="0"/>
        <v>0</v>
      </c>
      <c r="J36" s="18" t="b">
        <f t="shared" si="1"/>
        <v>0</v>
      </c>
      <c r="N36" t="str">
        <f t="shared" si="6"/>
        <v>删除员工工作经历（P9-1-2）</v>
      </c>
      <c r="O36" s="2" t="s">
        <v>129</v>
      </c>
      <c r="P36" s="3" t="s">
        <v>130</v>
      </c>
      <c r="Q36" s="2" t="s">
        <v>19</v>
      </c>
      <c r="R36" s="4">
        <v>43327.4156712963</v>
      </c>
      <c r="S36" s="17" t="s">
        <v>11</v>
      </c>
      <c r="T36" t="str">
        <f t="shared" si="7"/>
        <v>POST http://oa.jc-saas.com.cn/staff/staffinfo/del_work</v>
      </c>
      <c r="U36" t="str">
        <f t="shared" si="8"/>
        <v>删除员工工作经历（P9-1-2）</v>
      </c>
      <c r="V36" s="18" t="b">
        <f t="shared" si="2"/>
        <v>0</v>
      </c>
      <c r="W36" s="18" t="b">
        <f t="shared" si="3"/>
        <v>0</v>
      </c>
    </row>
    <row r="37" ht="17.25" spans="1:23">
      <c r="A37" t="str">
        <f>VLOOKUP(B37,匹配上级模块用!$B$2:$F$226,5,0)</f>
        <v>员工管理</v>
      </c>
      <c r="B37" s="8" t="s">
        <v>131</v>
      </c>
      <c r="C37" s="9" t="s">
        <v>67</v>
      </c>
      <c r="D37" s="8" t="s">
        <v>19</v>
      </c>
      <c r="E37" s="10">
        <v>43371.4219907407</v>
      </c>
      <c r="F37" s="16" t="s">
        <v>11</v>
      </c>
      <c r="G37" t="str">
        <f t="shared" si="4"/>
        <v>POST http://oa.jc-saas.com.cn/staff/staffinfo/editSocialRelations</v>
      </c>
      <c r="H37" t="str">
        <f t="shared" si="5"/>
        <v>修改员工社会关系（P9-1-2）</v>
      </c>
      <c r="I37" s="18" t="b">
        <f t="shared" si="0"/>
        <v>0</v>
      </c>
      <c r="J37" s="18" t="b">
        <f t="shared" si="1"/>
        <v>0</v>
      </c>
      <c r="N37" t="str">
        <f t="shared" si="6"/>
        <v>删除员工教育经历（P9-1-2）</v>
      </c>
      <c r="O37" s="8" t="s">
        <v>132</v>
      </c>
      <c r="P37" s="9" t="s">
        <v>133</v>
      </c>
      <c r="Q37" s="8" t="s">
        <v>19</v>
      </c>
      <c r="R37" s="10">
        <v>43327.4081712963</v>
      </c>
      <c r="S37" s="16" t="s">
        <v>11</v>
      </c>
      <c r="T37" t="str">
        <f t="shared" si="7"/>
        <v>POST http://oa.jc-saas.com.cn/staff/staffinfo/del_edu</v>
      </c>
      <c r="U37" t="str">
        <f t="shared" si="8"/>
        <v>删除员工教育经历（P9-1-2）</v>
      </c>
      <c r="V37" s="18" t="b">
        <f t="shared" si="2"/>
        <v>0</v>
      </c>
      <c r="W37" s="18" t="b">
        <f t="shared" si="3"/>
        <v>0</v>
      </c>
    </row>
    <row r="38" ht="17.25" spans="1:23">
      <c r="A38" t="str">
        <f>VLOOKUP(B38,匹配上级模块用!$B$2:$F$226,5,0)</f>
        <v>员工管理</v>
      </c>
      <c r="B38" s="2" t="s">
        <v>134</v>
      </c>
      <c r="C38" s="3" t="s">
        <v>71</v>
      </c>
      <c r="D38" s="2" t="s">
        <v>19</v>
      </c>
      <c r="E38" s="4">
        <v>43371.4183680556</v>
      </c>
      <c r="F38" s="17" t="s">
        <v>11</v>
      </c>
      <c r="G38" t="str">
        <f t="shared" si="4"/>
        <v>POST http://oa.jc-saas.com.cn/staff/staffinfo/editCert</v>
      </c>
      <c r="H38" t="str">
        <f t="shared" si="5"/>
        <v>修改员工职业资格（P9-1-2）</v>
      </c>
      <c r="I38" s="18" t="b">
        <f t="shared" si="0"/>
        <v>0</v>
      </c>
      <c r="J38" s="18" t="b">
        <f t="shared" si="1"/>
        <v>0</v>
      </c>
      <c r="N38" t="str">
        <f t="shared" si="6"/>
        <v>删除员工社会关系（P9-1-2）</v>
      </c>
      <c r="O38" s="2" t="s">
        <v>135</v>
      </c>
      <c r="P38" s="3" t="s">
        <v>136</v>
      </c>
      <c r="Q38" s="2" t="s">
        <v>19</v>
      </c>
      <c r="R38" s="4">
        <v>43328.4135185185</v>
      </c>
      <c r="S38" s="17" t="s">
        <v>11</v>
      </c>
      <c r="T38" t="str">
        <f t="shared" si="7"/>
        <v>POST http://oa.jc-saas.com.cn/staff/staffinfo/del_socialRelations</v>
      </c>
      <c r="U38" t="str">
        <f t="shared" si="8"/>
        <v>删除员工社会关系（P9-1-2）</v>
      </c>
      <c r="V38" s="18" t="b">
        <f t="shared" si="2"/>
        <v>0</v>
      </c>
      <c r="W38" s="18" t="b">
        <f t="shared" si="3"/>
        <v>0</v>
      </c>
    </row>
    <row r="39" ht="17.25" spans="1:23">
      <c r="A39" t="str">
        <f>VLOOKUP(B39,匹配上级模块用!$B$2:$F$226,5,0)</f>
        <v>员工管理</v>
      </c>
      <c r="B39" s="8" t="s">
        <v>137</v>
      </c>
      <c r="C39" s="9" t="s">
        <v>75</v>
      </c>
      <c r="D39" s="8" t="s">
        <v>19</v>
      </c>
      <c r="E39" s="10">
        <v>43371.4155439815</v>
      </c>
      <c r="F39" s="16" t="s">
        <v>11</v>
      </c>
      <c r="G39" t="str">
        <f t="shared" si="4"/>
        <v>POST http://oa.jc-saas.com.cn/staff/staffinfo/editLanguage</v>
      </c>
      <c r="H39" t="str">
        <f t="shared" si="5"/>
        <v>修改员工语言能力（P9-1-2）</v>
      </c>
      <c r="I39" s="18" t="b">
        <f t="shared" si="0"/>
        <v>0</v>
      </c>
      <c r="J39" s="18" t="b">
        <f t="shared" si="1"/>
        <v>0</v>
      </c>
      <c r="N39" t="str">
        <f t="shared" si="6"/>
        <v>删除员工职业资格（P9-1-2）</v>
      </c>
      <c r="O39" s="8" t="s">
        <v>138</v>
      </c>
      <c r="P39" s="9" t="s">
        <v>139</v>
      </c>
      <c r="Q39" s="8" t="s">
        <v>19</v>
      </c>
      <c r="R39" s="10">
        <v>43327.6960648148</v>
      </c>
      <c r="S39" s="16" t="s">
        <v>11</v>
      </c>
      <c r="T39" t="str">
        <f t="shared" si="7"/>
        <v>POST http://oa.jc-saas.com.cn/staff/staffinfo/del_cert</v>
      </c>
      <c r="U39" t="str">
        <f t="shared" si="8"/>
        <v>删除员工职业资格（P9-1-2）</v>
      </c>
      <c r="V39" s="18" t="b">
        <f t="shared" si="2"/>
        <v>0</v>
      </c>
      <c r="W39" s="18" t="b">
        <f t="shared" si="3"/>
        <v>0</v>
      </c>
    </row>
    <row r="40" ht="17.25" spans="1:23">
      <c r="A40" t="str">
        <f>VLOOKUP(B40,匹配上级模块用!$B$2:$F$226,5,0)</f>
        <v>员工管理</v>
      </c>
      <c r="B40" s="8" t="s">
        <v>140</v>
      </c>
      <c r="C40" s="9" t="s">
        <v>141</v>
      </c>
      <c r="D40" s="8" t="s">
        <v>19</v>
      </c>
      <c r="E40" s="10">
        <v>43354.4100578704</v>
      </c>
      <c r="F40" s="16" t="s">
        <v>11</v>
      </c>
      <c r="G40" t="str">
        <f t="shared" si="4"/>
        <v>GET http://oa.jc-saas.com.cn/staff/staffinfo/work_detail</v>
      </c>
      <c r="H40" t="str">
        <f t="shared" si="5"/>
        <v>员工工作经历详情（P9-1-2）</v>
      </c>
      <c r="I40" s="18" t="b">
        <f t="shared" si="0"/>
        <v>0</v>
      </c>
      <c r="J40" s="18" t="b">
        <f t="shared" si="1"/>
        <v>0</v>
      </c>
      <c r="N40" t="str">
        <f t="shared" si="6"/>
        <v>删除员工语言能力（P9-1-2）</v>
      </c>
      <c r="O40" s="2" t="s">
        <v>142</v>
      </c>
      <c r="P40" s="3" t="s">
        <v>143</v>
      </c>
      <c r="Q40" s="2" t="s">
        <v>19</v>
      </c>
      <c r="R40" s="4">
        <v>43327.6391782407</v>
      </c>
      <c r="S40" s="17" t="s">
        <v>11</v>
      </c>
      <c r="T40" t="str">
        <f t="shared" si="7"/>
        <v>POST http://oa.jc-saas.com.cn/staff/staffinfo/del_language</v>
      </c>
      <c r="U40" t="str">
        <f t="shared" si="8"/>
        <v>删除员工语言能力（P9-1-2）</v>
      </c>
      <c r="V40" s="18" t="b">
        <f t="shared" si="2"/>
        <v>0</v>
      </c>
      <c r="W40" s="18" t="b">
        <f t="shared" si="3"/>
        <v>0</v>
      </c>
    </row>
    <row r="41" ht="17.25" spans="1:23">
      <c r="A41" t="str">
        <f>VLOOKUP(B41,匹配上级模块用!$B$2:$F$226,5,0)</f>
        <v>员工管理</v>
      </c>
      <c r="B41" s="2" t="s">
        <v>144</v>
      </c>
      <c r="C41" s="3" t="s">
        <v>145</v>
      </c>
      <c r="D41" s="2" t="s">
        <v>19</v>
      </c>
      <c r="E41" s="4">
        <v>43354.4608333333</v>
      </c>
      <c r="F41" s="17" t="s">
        <v>11</v>
      </c>
      <c r="G41" t="str">
        <f t="shared" si="4"/>
        <v>GET http://oa.jc-saas.com.cn/staff/staffinfo/socialRelations_detail</v>
      </c>
      <c r="H41" t="str">
        <f t="shared" si="5"/>
        <v>员工社会关系详情（P9-1-2）</v>
      </c>
      <c r="I41" s="18" t="b">
        <f t="shared" si="0"/>
        <v>0</v>
      </c>
      <c r="J41" s="18" t="b">
        <f t="shared" si="1"/>
        <v>0</v>
      </c>
      <c r="N41" t="str">
        <f t="shared" si="6"/>
        <v>删除新闻公告</v>
      </c>
      <c r="O41" s="8" t="s">
        <v>146</v>
      </c>
      <c r="P41" s="9" t="s">
        <v>147</v>
      </c>
      <c r="Q41" s="8" t="s">
        <v>10</v>
      </c>
      <c r="R41" s="10">
        <v>43335.6687615741</v>
      </c>
      <c r="S41" s="16" t="s">
        <v>11</v>
      </c>
      <c r="T41" t="str">
        <f t="shared" si="7"/>
        <v>POST http://oa.jc-saas.com.cn/news/info/del</v>
      </c>
      <c r="U41" t="str">
        <f t="shared" si="8"/>
        <v>删除新闻公告</v>
      </c>
      <c r="V41" s="18" t="b">
        <f t="shared" si="2"/>
        <v>0</v>
      </c>
      <c r="W41" s="18" t="b">
        <f t="shared" si="3"/>
        <v>0</v>
      </c>
    </row>
    <row r="42" ht="17.25" spans="1:23">
      <c r="A42" t="str">
        <f>VLOOKUP(B42,匹配上级模块用!$B$2:$F$226,5,0)</f>
        <v>员工管理</v>
      </c>
      <c r="B42" s="8" t="s">
        <v>148</v>
      </c>
      <c r="C42" s="9" t="s">
        <v>149</v>
      </c>
      <c r="D42" s="8" t="s">
        <v>19</v>
      </c>
      <c r="E42" s="10">
        <v>43360.5873842593</v>
      </c>
      <c r="F42" s="16" t="s">
        <v>11</v>
      </c>
      <c r="G42" t="str">
        <f t="shared" si="4"/>
        <v>GET http://oa.jc-saas.com.cn/staff/staffinfo/get</v>
      </c>
      <c r="H42" t="str">
        <f t="shared" si="5"/>
        <v>员工详情（P9-1-2）</v>
      </c>
      <c r="I42" s="18" t="b">
        <f t="shared" si="0"/>
        <v>0</v>
      </c>
      <c r="J42" s="18" t="b">
        <f t="shared" si="1"/>
        <v>0</v>
      </c>
      <c r="N42" t="str">
        <f t="shared" si="6"/>
        <v>删除班次</v>
      </c>
      <c r="O42" s="2" t="s">
        <v>150</v>
      </c>
      <c r="P42" s="3" t="s">
        <v>151</v>
      </c>
      <c r="Q42" s="2" t="s">
        <v>19</v>
      </c>
      <c r="R42" s="4">
        <v>43347.678599537</v>
      </c>
      <c r="S42" s="17" t="s">
        <v>11</v>
      </c>
      <c r="T42" t="str">
        <f t="shared" si="7"/>
        <v>POST http://oa.jc-saas.com.cn/attendance/Shift/del</v>
      </c>
      <c r="U42" t="str">
        <f t="shared" si="8"/>
        <v>删除班次</v>
      </c>
      <c r="V42" s="18" t="b">
        <f t="shared" si="2"/>
        <v>0</v>
      </c>
      <c r="W42" s="18" t="b">
        <f t="shared" si="3"/>
        <v>0</v>
      </c>
    </row>
    <row r="43" ht="17.25" spans="1:23">
      <c r="A43" t="str">
        <f>VLOOKUP(B43,匹配上级模块用!$B$2:$F$226,5,0)</f>
        <v>员工管理</v>
      </c>
      <c r="B43" s="8" t="s">
        <v>152</v>
      </c>
      <c r="C43" s="9" t="s">
        <v>153</v>
      </c>
      <c r="D43" s="8" t="s">
        <v>19</v>
      </c>
      <c r="E43" s="10">
        <v>43371.433599537</v>
      </c>
      <c r="F43" s="16" t="s">
        <v>11</v>
      </c>
      <c r="G43" t="str">
        <f t="shared" si="4"/>
        <v>POST http://oa.jc-saas.com.cn/staff/Entry/addTypeData</v>
      </c>
      <c r="H43" t="str">
        <f t="shared" si="5"/>
        <v>新增入职资料</v>
      </c>
      <c r="I43" s="18" t="b">
        <f t="shared" si="0"/>
        <v>0</v>
      </c>
      <c r="J43" s="18" t="b">
        <f t="shared" si="1"/>
        <v>0</v>
      </c>
      <c r="N43" t="str">
        <f t="shared" si="6"/>
        <v>删除职位</v>
      </c>
      <c r="O43" s="8" t="s">
        <v>154</v>
      </c>
      <c r="P43" s="9" t="s">
        <v>155</v>
      </c>
      <c r="Q43" s="8" t="s">
        <v>10</v>
      </c>
      <c r="R43" s="10">
        <v>43329.4060416667</v>
      </c>
      <c r="S43" s="16" t="s">
        <v>11</v>
      </c>
      <c r="T43" t="str">
        <f t="shared" si="7"/>
        <v>POST http://oa.jc-saas.com.cn/position/del</v>
      </c>
      <c r="U43" t="str">
        <f t="shared" si="8"/>
        <v>删除职位</v>
      </c>
      <c r="V43" s="18" t="b">
        <f t="shared" si="2"/>
        <v>0</v>
      </c>
      <c r="W43" s="18" t="b">
        <f t="shared" si="3"/>
        <v>0</v>
      </c>
    </row>
    <row r="44" ht="17.25" spans="1:23">
      <c r="A44" t="str">
        <f>VLOOKUP(B44,匹配上级模块用!$B$2:$F$226,5,0)</f>
        <v>员工管理</v>
      </c>
      <c r="B44" s="8" t="s">
        <v>156</v>
      </c>
      <c r="C44" s="9" t="s">
        <v>157</v>
      </c>
      <c r="D44" s="8" t="s">
        <v>19</v>
      </c>
      <c r="E44" s="10">
        <v>43371.4275</v>
      </c>
      <c r="F44" s="16" t="s">
        <v>11</v>
      </c>
      <c r="G44" t="str">
        <f t="shared" si="4"/>
        <v>POST http://oa.jc-saas.com.cn/staff/staffinfo/addSanction</v>
      </c>
      <c r="H44" t="str">
        <f t="shared" si="5"/>
        <v>新增员工奖惩记录（P9-1-2）</v>
      </c>
      <c r="I44" s="18" t="b">
        <f t="shared" si="0"/>
        <v>0</v>
      </c>
      <c r="J44" s="18" t="b">
        <f t="shared" si="1"/>
        <v>0</v>
      </c>
      <c r="N44" t="str">
        <f t="shared" si="6"/>
        <v>删除职务类型（P8-2）</v>
      </c>
      <c r="O44" s="2" t="s">
        <v>158</v>
      </c>
      <c r="P44" s="3" t="s">
        <v>159</v>
      </c>
      <c r="Q44" s="2" t="s">
        <v>19</v>
      </c>
      <c r="R44" s="4">
        <v>43323.7384259259</v>
      </c>
      <c r="S44" s="17" t="s">
        <v>11</v>
      </c>
      <c r="T44" t="str">
        <f t="shared" si="7"/>
        <v>POST http://oa.jc-saas.com.cn/organization/duties/del_edit_type</v>
      </c>
      <c r="U44" t="str">
        <f t="shared" si="8"/>
        <v>删除职务类型（P8-2）</v>
      </c>
      <c r="V44" s="18" t="b">
        <f t="shared" si="2"/>
        <v>0</v>
      </c>
      <c r="W44" s="18" t="b">
        <f t="shared" si="3"/>
        <v>0</v>
      </c>
    </row>
    <row r="45" ht="17.25" spans="1:23">
      <c r="A45" t="str">
        <f>VLOOKUP(B45,匹配上级模块用!$B$2:$F$226,5,0)</f>
        <v>员工管理</v>
      </c>
      <c r="B45" s="2" t="s">
        <v>160</v>
      </c>
      <c r="C45" s="3" t="s">
        <v>161</v>
      </c>
      <c r="D45" s="2" t="s">
        <v>19</v>
      </c>
      <c r="E45" s="4">
        <v>43371.4015625</v>
      </c>
      <c r="F45" s="17" t="s">
        <v>11</v>
      </c>
      <c r="G45" t="str">
        <f t="shared" si="4"/>
        <v>POST http://oa.jc-saas.com.cn/staff/staffinfo/addWork</v>
      </c>
      <c r="H45" t="str">
        <f t="shared" si="5"/>
        <v>新增员工工作经历（P9-1-2）</v>
      </c>
      <c r="I45" s="18" t="b">
        <f t="shared" si="0"/>
        <v>0</v>
      </c>
      <c r="J45" s="18" t="b">
        <f t="shared" si="1"/>
        <v>0</v>
      </c>
      <c r="N45" t="str">
        <f t="shared" si="6"/>
        <v>删除职务（P8-2）</v>
      </c>
      <c r="O45" s="8" t="s">
        <v>162</v>
      </c>
      <c r="P45" s="9" t="s">
        <v>163</v>
      </c>
      <c r="Q45" s="8" t="s">
        <v>19</v>
      </c>
      <c r="R45" s="10">
        <v>43325.6905208333</v>
      </c>
      <c r="S45" s="16" t="s">
        <v>11</v>
      </c>
      <c r="T45" t="str">
        <f t="shared" si="7"/>
        <v>POST http://oa.jc-saas.com.cn/organization/duties/del</v>
      </c>
      <c r="U45" t="str">
        <f t="shared" si="8"/>
        <v>删除职务（P8-2）</v>
      </c>
      <c r="V45" s="18" t="b">
        <f t="shared" si="2"/>
        <v>0</v>
      </c>
      <c r="W45" s="18" t="b">
        <f t="shared" si="3"/>
        <v>0</v>
      </c>
    </row>
    <row r="46" ht="17.25" spans="1:23">
      <c r="A46" t="str">
        <f>VLOOKUP(B46,匹配上级模块用!$B$2:$F$226,5,0)</f>
        <v>员工管理</v>
      </c>
      <c r="B46" s="8" t="s">
        <v>164</v>
      </c>
      <c r="C46" s="9" t="s">
        <v>165</v>
      </c>
      <c r="D46" s="8" t="s">
        <v>19</v>
      </c>
      <c r="E46" s="10">
        <v>43371.4096064815</v>
      </c>
      <c r="F46" s="16" t="s">
        <v>11</v>
      </c>
      <c r="G46" t="str">
        <f t="shared" si="4"/>
        <v>POST http://oa.jc-saas.com.cn/staff/staffinfo/addEdu</v>
      </c>
      <c r="H46" t="str">
        <f t="shared" si="5"/>
        <v>新增员工教育经历（P9-1-2）</v>
      </c>
      <c r="I46" s="18" t="b">
        <f t="shared" si="0"/>
        <v>0</v>
      </c>
      <c r="J46" s="18" t="b">
        <f t="shared" si="1"/>
        <v>0</v>
      </c>
      <c r="N46" t="str">
        <f t="shared" si="6"/>
        <v>删除薪酬方案</v>
      </c>
      <c r="O46" s="2" t="s">
        <v>166</v>
      </c>
      <c r="P46" s="3" t="s">
        <v>167</v>
      </c>
      <c r="Q46" s="2" t="s">
        <v>10</v>
      </c>
      <c r="R46" s="4">
        <v>43347.4266087963</v>
      </c>
      <c r="S46" s="17" t="s">
        <v>11</v>
      </c>
      <c r="T46" t="str">
        <f t="shared" si="7"/>
        <v>POST http://oa.jc-saas.com.cn/salary/scheme/del</v>
      </c>
      <c r="U46" t="str">
        <f t="shared" si="8"/>
        <v>删除薪酬方案</v>
      </c>
      <c r="V46" s="18" t="b">
        <f t="shared" si="2"/>
        <v>0</v>
      </c>
      <c r="W46" s="18" t="b">
        <f t="shared" si="3"/>
        <v>0</v>
      </c>
    </row>
    <row r="47" ht="17.25" spans="1:23">
      <c r="A47" t="str">
        <f>VLOOKUP(B47,匹配上级模块用!$B$2:$F$226,5,0)</f>
        <v>员工管理</v>
      </c>
      <c r="B47" s="2" t="s">
        <v>168</v>
      </c>
      <c r="C47" s="3" t="s">
        <v>169</v>
      </c>
      <c r="D47" s="2" t="s">
        <v>19</v>
      </c>
      <c r="E47" s="4">
        <v>43371.4239467593</v>
      </c>
      <c r="F47" s="17" t="s">
        <v>11</v>
      </c>
      <c r="G47" t="str">
        <f t="shared" si="4"/>
        <v>POST http://oa.jc-saas.com.cn/staff/staffinfo/addSocialRelations</v>
      </c>
      <c r="H47" t="str">
        <f t="shared" si="5"/>
        <v>新增员工社会关系（P9-1-2）</v>
      </c>
      <c r="I47" s="18" t="b">
        <f t="shared" si="0"/>
        <v>0</v>
      </c>
      <c r="J47" s="18" t="b">
        <f t="shared" si="1"/>
        <v>0</v>
      </c>
      <c r="N47" t="str">
        <f t="shared" si="6"/>
        <v>删除角色</v>
      </c>
      <c r="O47" s="8" t="s">
        <v>170</v>
      </c>
      <c r="P47" s="9" t="s">
        <v>61</v>
      </c>
      <c r="Q47" s="8" t="s">
        <v>14</v>
      </c>
      <c r="R47" s="10">
        <v>43334.7355555556</v>
      </c>
      <c r="S47" s="16" t="s">
        <v>11</v>
      </c>
      <c r="T47" t="str">
        <f t="shared" si="7"/>
        <v>POST http://oa.jc-saas.com.cn/role/del</v>
      </c>
      <c r="U47" t="str">
        <f t="shared" si="8"/>
        <v>删除角色</v>
      </c>
      <c r="V47" s="18" t="b">
        <f t="shared" si="2"/>
        <v>0</v>
      </c>
      <c r="W47" s="18" t="b">
        <f t="shared" si="3"/>
        <v>0</v>
      </c>
    </row>
    <row r="48" ht="17.25" spans="1:23">
      <c r="A48" t="str">
        <f>VLOOKUP(B48,匹配上级模块用!$B$2:$F$226,5,0)</f>
        <v>员工管理</v>
      </c>
      <c r="B48" s="8" t="s">
        <v>171</v>
      </c>
      <c r="C48" s="9" t="s">
        <v>172</v>
      </c>
      <c r="D48" s="8" t="s">
        <v>19</v>
      </c>
      <c r="E48" s="10">
        <v>43371.418912037</v>
      </c>
      <c r="F48" s="16" t="s">
        <v>11</v>
      </c>
      <c r="G48" t="str">
        <f t="shared" si="4"/>
        <v>POST http://oa.jc-saas.com.cn/staff/staffinfo/addCert</v>
      </c>
      <c r="H48" t="str">
        <f t="shared" si="5"/>
        <v>新增员工职业资格（P9-1-2）</v>
      </c>
      <c r="I48" s="18" t="b">
        <f t="shared" si="0"/>
        <v>0</v>
      </c>
      <c r="J48" s="18" t="b">
        <f t="shared" si="1"/>
        <v>0</v>
      </c>
      <c r="N48" t="str">
        <f t="shared" si="6"/>
        <v>删除调薪</v>
      </c>
      <c r="O48" s="2" t="s">
        <v>173</v>
      </c>
      <c r="P48" s="3" t="s">
        <v>174</v>
      </c>
      <c r="Q48" s="2" t="s">
        <v>19</v>
      </c>
      <c r="R48" s="4">
        <v>43370.7263541667</v>
      </c>
      <c r="S48" s="17" t="s">
        <v>11</v>
      </c>
      <c r="T48" t="str">
        <f t="shared" si="7"/>
        <v>POST http://oa.jc-saas.com.cn/salary/Adjusted/delAdjusted</v>
      </c>
      <c r="U48" t="str">
        <f t="shared" si="8"/>
        <v>删除调薪</v>
      </c>
      <c r="V48" s="18" t="b">
        <f t="shared" si="2"/>
        <v>0</v>
      </c>
      <c r="W48" s="18" t="b">
        <f t="shared" si="3"/>
        <v>0</v>
      </c>
    </row>
    <row r="49" ht="17.25" spans="1:23">
      <c r="A49" t="str">
        <f>VLOOKUP(B49,匹配上级模块用!$B$2:$F$226,5,0)</f>
        <v>员工管理</v>
      </c>
      <c r="B49" s="2" t="s">
        <v>175</v>
      </c>
      <c r="C49" s="3" t="s">
        <v>176</v>
      </c>
      <c r="D49" s="2" t="s">
        <v>19</v>
      </c>
      <c r="E49" s="4">
        <v>43371.4158333333</v>
      </c>
      <c r="F49" s="17" t="s">
        <v>11</v>
      </c>
      <c r="G49" t="str">
        <f t="shared" si="4"/>
        <v>POST http://oa.jc-saas.com.cn/staff/staffinfo/addLanguage</v>
      </c>
      <c r="H49" t="str">
        <f t="shared" si="5"/>
        <v>新增员工语言能力（P9-1-2）</v>
      </c>
      <c r="I49" s="18" t="b">
        <f t="shared" si="0"/>
        <v>0</v>
      </c>
      <c r="J49" s="18" t="b">
        <f t="shared" si="1"/>
        <v>0</v>
      </c>
      <c r="N49" t="str">
        <f t="shared" si="6"/>
        <v>删除附件</v>
      </c>
      <c r="O49" s="8" t="s">
        <v>177</v>
      </c>
      <c r="P49" s="9" t="s">
        <v>178</v>
      </c>
      <c r="Q49" s="8" t="s">
        <v>10</v>
      </c>
      <c r="R49" s="10">
        <v>43327.3965162037</v>
      </c>
      <c r="S49" s="16" t="s">
        <v>11</v>
      </c>
      <c r="T49" t="str">
        <f t="shared" si="7"/>
        <v>POST http://oa.jc-saas.com.cn/attachment/del</v>
      </c>
      <c r="U49" t="str">
        <f t="shared" si="8"/>
        <v>删除附件</v>
      </c>
      <c r="V49" s="18" t="b">
        <f t="shared" si="2"/>
        <v>0</v>
      </c>
      <c r="W49" s="18" t="b">
        <f t="shared" si="3"/>
        <v>0</v>
      </c>
    </row>
    <row r="50" ht="17.25" spans="1:23">
      <c r="A50" t="str">
        <f>VLOOKUP(B50,匹配上级模块用!$B$2:$F$226,5,0)</f>
        <v>员工管理</v>
      </c>
      <c r="B50" s="8" t="s">
        <v>179</v>
      </c>
      <c r="C50" s="9" t="s">
        <v>180</v>
      </c>
      <c r="D50" s="8" t="s">
        <v>10</v>
      </c>
      <c r="E50" s="10">
        <v>43350.6418055556</v>
      </c>
      <c r="F50" s="16" t="s">
        <v>11</v>
      </c>
      <c r="G50" t="str">
        <f t="shared" si="4"/>
        <v>POST http://oa.jc-saas.com.cn/staff/checkIsExist</v>
      </c>
      <c r="H50" t="str">
        <f t="shared" si="5"/>
        <v>检测员工手机、邮箱、证件号是否存在</v>
      </c>
      <c r="I50" s="18" t="b">
        <f t="shared" si="0"/>
        <v>0</v>
      </c>
      <c r="J50" s="18" t="b">
        <f t="shared" si="1"/>
        <v>0</v>
      </c>
      <c r="N50" t="str">
        <f t="shared" si="6"/>
        <v>勾选权限树结构</v>
      </c>
      <c r="O50" s="2" t="s">
        <v>181</v>
      </c>
      <c r="P50" s="3" t="s">
        <v>65</v>
      </c>
      <c r="Q50" s="2" t="s">
        <v>14</v>
      </c>
      <c r="R50" s="4">
        <v>43328.479224537</v>
      </c>
      <c r="S50" s="17" t="s">
        <v>11</v>
      </c>
      <c r="T50" t="str">
        <f t="shared" si="7"/>
        <v>GET http://oa.jc-saas.com.cn/power/treeList</v>
      </c>
      <c r="U50" t="str">
        <f t="shared" si="8"/>
        <v>勾选权限树结构</v>
      </c>
      <c r="V50" s="18" t="b">
        <f t="shared" si="2"/>
        <v>0</v>
      </c>
      <c r="W50" s="18" t="b">
        <f t="shared" si="3"/>
        <v>0</v>
      </c>
    </row>
    <row r="51" ht="17.25" spans="1:23">
      <c r="A51" t="str">
        <f>VLOOKUP(B51,匹配上级模块用!$B$2:$F$226,5,0)</f>
        <v>员工管理</v>
      </c>
      <c r="B51" s="8" t="s">
        <v>182</v>
      </c>
      <c r="C51" s="9" t="s">
        <v>183</v>
      </c>
      <c r="D51" s="8" t="s">
        <v>19</v>
      </c>
      <c r="E51" s="10">
        <v>43371.4332407407</v>
      </c>
      <c r="F51" s="16" t="s">
        <v>11</v>
      </c>
      <c r="G51" t="str">
        <f t="shared" si="4"/>
        <v>POST http://oa.jc-saas.com.cn/staff/Entry/editTypeData</v>
      </c>
      <c r="H51" t="str">
        <f t="shared" si="5"/>
        <v>编辑入职资料</v>
      </c>
      <c r="I51" s="18" t="b">
        <f t="shared" si="0"/>
        <v>0</v>
      </c>
      <c r="J51" s="18" t="b">
        <f t="shared" si="1"/>
        <v>0</v>
      </c>
      <c r="N51" t="str">
        <f t="shared" si="6"/>
        <v>反审核</v>
      </c>
      <c r="O51" s="8" t="s">
        <v>184</v>
      </c>
      <c r="P51" s="9" t="s">
        <v>185</v>
      </c>
      <c r="Q51" s="8" t="s">
        <v>14</v>
      </c>
      <c r="R51" s="10">
        <v>43360.5549074074</v>
      </c>
      <c r="S51" s="16" t="s">
        <v>11</v>
      </c>
      <c r="T51" t="str">
        <f t="shared" si="7"/>
        <v>POST http://oa.jc-saas.com.cn/salary/compute/antiAudit</v>
      </c>
      <c r="U51" t="str">
        <f t="shared" si="8"/>
        <v>反审核</v>
      </c>
      <c r="V51" s="18" t="b">
        <f t="shared" si="2"/>
        <v>0</v>
      </c>
      <c r="W51" s="18" t="b">
        <f t="shared" si="3"/>
        <v>0</v>
      </c>
    </row>
    <row r="52" ht="17.25" spans="1:23">
      <c r="A52" t="str">
        <f>VLOOKUP(B52,匹配上级模块用!$B$2:$F$226,5,0)</f>
        <v>员工管理</v>
      </c>
      <c r="B52" s="8" t="s">
        <v>186</v>
      </c>
      <c r="C52" s="9" t="s">
        <v>187</v>
      </c>
      <c r="D52" s="8" t="s">
        <v>19</v>
      </c>
      <c r="E52" s="10">
        <v>43354.4685648148</v>
      </c>
      <c r="F52" s="16" t="s">
        <v>11</v>
      </c>
      <c r="G52" t="str">
        <f t="shared" si="4"/>
        <v>GET http://oa.jc-saas.com.cn/staff/staffinfo/sanction_detail</v>
      </c>
      <c r="H52" t="str">
        <f t="shared" si="5"/>
        <v>获取员工奖惩记录详情（P9-1-2）</v>
      </c>
      <c r="I52" s="18" t="b">
        <f t="shared" si="0"/>
        <v>0</v>
      </c>
      <c r="J52" s="18" t="b">
        <f t="shared" si="1"/>
        <v>0</v>
      </c>
      <c r="N52" t="str">
        <f t="shared" si="6"/>
        <v>发布/撤销新闻公告</v>
      </c>
      <c r="O52" s="2" t="s">
        <v>188</v>
      </c>
      <c r="P52" s="3" t="s">
        <v>189</v>
      </c>
      <c r="Q52" s="2" t="s">
        <v>10</v>
      </c>
      <c r="R52" s="4">
        <v>43335.6704976852</v>
      </c>
      <c r="S52" s="17" t="s">
        <v>11</v>
      </c>
      <c r="T52" t="str">
        <f t="shared" si="7"/>
        <v>POST http://oa.jc-saas.com.cn/news/info/editStatus</v>
      </c>
      <c r="U52" t="str">
        <f t="shared" si="8"/>
        <v>发布/撤销新闻公告</v>
      </c>
      <c r="V52" s="18" t="b">
        <f t="shared" si="2"/>
        <v>0</v>
      </c>
      <c r="W52" s="18" t="b">
        <f t="shared" si="3"/>
        <v>0</v>
      </c>
    </row>
    <row r="53" ht="17.25" spans="1:23">
      <c r="A53" t="str">
        <f>VLOOKUP(B53,匹配上级模块用!$B$2:$F$226,5,0)</f>
        <v>员工管理</v>
      </c>
      <c r="B53" s="8" t="s">
        <v>190</v>
      </c>
      <c r="C53" s="9" t="s">
        <v>191</v>
      </c>
      <c r="D53" s="8" t="s">
        <v>19</v>
      </c>
      <c r="E53" s="10">
        <v>43354.4298611111</v>
      </c>
      <c r="F53" s="16" t="s">
        <v>11</v>
      </c>
      <c r="G53" t="str">
        <f t="shared" si="4"/>
        <v>GET http://oa.jc-saas.com.cn/staff/staffinfo/edu_detail</v>
      </c>
      <c r="H53" t="str">
        <f t="shared" si="5"/>
        <v>获取员工教育经历详情（P9-1-2）</v>
      </c>
      <c r="I53" s="18" t="b">
        <f t="shared" si="0"/>
        <v>0</v>
      </c>
      <c r="J53" s="18" t="b">
        <f t="shared" si="1"/>
        <v>0</v>
      </c>
      <c r="N53" t="str">
        <f t="shared" si="6"/>
        <v>发送短信验证码</v>
      </c>
      <c r="O53" s="8" t="s">
        <v>192</v>
      </c>
      <c r="P53" s="9" t="s">
        <v>9</v>
      </c>
      <c r="Q53" s="8" t="s">
        <v>10</v>
      </c>
      <c r="R53" s="10">
        <v>43320.6113194444</v>
      </c>
      <c r="S53" s="16" t="s">
        <v>11</v>
      </c>
      <c r="T53" t="str">
        <f t="shared" si="7"/>
        <v>POST http://oa.jc-saas.com.cn/auth/sms/sendSmsCode</v>
      </c>
      <c r="U53" t="str">
        <f t="shared" si="8"/>
        <v>发送短信验证码</v>
      </c>
      <c r="V53" s="18" t="b">
        <f t="shared" si="2"/>
        <v>0</v>
      </c>
      <c r="W53" s="18" t="b">
        <f t="shared" si="3"/>
        <v>0</v>
      </c>
    </row>
    <row r="54" ht="17.25" spans="1:23">
      <c r="A54" t="str">
        <f>VLOOKUP(B54,匹配上级模块用!$B$2:$F$226,5,0)</f>
        <v>员工管理</v>
      </c>
      <c r="B54" s="2" t="s">
        <v>193</v>
      </c>
      <c r="C54" s="3" t="s">
        <v>194</v>
      </c>
      <c r="D54" s="2" t="s">
        <v>19</v>
      </c>
      <c r="E54" s="4">
        <v>43354.4502083333</v>
      </c>
      <c r="F54" s="17" t="s">
        <v>11</v>
      </c>
      <c r="G54" t="str">
        <f t="shared" si="4"/>
        <v>GET http://oa.jc-saas.com.cn/staff/staffinfo/cert_detail</v>
      </c>
      <c r="H54" t="str">
        <f t="shared" si="5"/>
        <v>获取员工职业资格详情（P9-1-2）</v>
      </c>
      <c r="I54" s="18" t="b">
        <f t="shared" si="0"/>
        <v>0</v>
      </c>
      <c r="J54" s="18" t="b">
        <f t="shared" si="1"/>
        <v>0</v>
      </c>
      <c r="N54" t="str">
        <f t="shared" si="6"/>
        <v>变更管理员第一步：验证手机号</v>
      </c>
      <c r="O54" s="2" t="s">
        <v>195</v>
      </c>
      <c r="P54" s="3" t="s">
        <v>69</v>
      </c>
      <c r="Q54" s="2" t="s">
        <v>10</v>
      </c>
      <c r="R54" s="4">
        <v>43351.5752546296</v>
      </c>
      <c r="S54" s="17" t="s">
        <v>11</v>
      </c>
      <c r="T54" t="str">
        <f t="shared" si="7"/>
        <v>POST http://oa.jc-saas.com.cn/system/admin/verifyPhone</v>
      </c>
      <c r="U54" t="str">
        <f t="shared" si="8"/>
        <v>变更管理员第一步：验证手机号</v>
      </c>
      <c r="V54" s="18" t="b">
        <f t="shared" si="2"/>
        <v>0</v>
      </c>
      <c r="W54" s="18" t="b">
        <f t="shared" si="3"/>
        <v>0</v>
      </c>
    </row>
    <row r="55" ht="17.25" spans="1:23">
      <c r="A55" t="str">
        <f>VLOOKUP(B55,匹配上级模块用!$B$2:$F$226,5,0)</f>
        <v>员工管理</v>
      </c>
      <c r="B55" s="2" t="s">
        <v>196</v>
      </c>
      <c r="C55" s="3" t="s">
        <v>197</v>
      </c>
      <c r="D55" s="2" t="s">
        <v>19</v>
      </c>
      <c r="E55" s="4">
        <v>43354.4424421296</v>
      </c>
      <c r="F55" s="17" t="s">
        <v>11</v>
      </c>
      <c r="G55" t="str">
        <f t="shared" si="4"/>
        <v>GET http://oa.jc-saas.com.cn/staff/staffinfo/language_detail</v>
      </c>
      <c r="H55" t="str">
        <f t="shared" si="5"/>
        <v>获取员工语言能力详情（P9-1-2）</v>
      </c>
      <c r="I55" s="18" t="b">
        <f t="shared" si="0"/>
        <v>0</v>
      </c>
      <c r="J55" s="18" t="b">
        <f t="shared" si="1"/>
        <v>0</v>
      </c>
      <c r="N55" t="str">
        <f t="shared" si="6"/>
        <v>变更管理员第二步：设置新手机号</v>
      </c>
      <c r="O55" s="8" t="s">
        <v>198</v>
      </c>
      <c r="P55" s="9" t="s">
        <v>73</v>
      </c>
      <c r="Q55" s="8" t="s">
        <v>10</v>
      </c>
      <c r="R55" s="10">
        <v>43351.5753240741</v>
      </c>
      <c r="S55" s="16" t="s">
        <v>11</v>
      </c>
      <c r="T55" t="str">
        <f t="shared" si="7"/>
        <v>POST http://oa.jc-saas.com.cn/system/admin/setPhone</v>
      </c>
      <c r="U55" t="str">
        <f t="shared" si="8"/>
        <v>变更管理员第二步：设置新手机号</v>
      </c>
      <c r="V55" s="18" t="b">
        <f t="shared" si="2"/>
        <v>0</v>
      </c>
      <c r="W55" s="18" t="b">
        <f t="shared" si="3"/>
        <v>0</v>
      </c>
    </row>
    <row r="56" ht="17.25" spans="1:23">
      <c r="A56" t="str">
        <f>VLOOKUP(B56,匹配上级模块用!$B$2:$F$226,5,0)</f>
        <v>组织规划</v>
      </c>
      <c r="B56" s="8" t="s">
        <v>199</v>
      </c>
      <c r="C56" s="9" t="s">
        <v>87</v>
      </c>
      <c r="D56" s="8" t="s">
        <v>19</v>
      </c>
      <c r="E56" s="10">
        <v>43371.3898032407</v>
      </c>
      <c r="F56" s="16" t="s">
        <v>11</v>
      </c>
      <c r="G56" t="str">
        <f t="shared" si="4"/>
        <v>POST http://oa.jc-saas.com.cn/organization/duties/editType</v>
      </c>
      <c r="H56" t="str">
        <f t="shared" si="5"/>
        <v>修改职务类型（P8-2）</v>
      </c>
      <c r="I56" s="18" t="b">
        <f t="shared" si="0"/>
        <v>0</v>
      </c>
      <c r="J56" s="18" t="b">
        <f t="shared" si="1"/>
        <v>0</v>
      </c>
      <c r="N56" t="str">
        <f t="shared" si="6"/>
        <v>合同已签约列表</v>
      </c>
      <c r="O56" s="2" t="s">
        <v>200</v>
      </c>
      <c r="P56" s="3" t="s">
        <v>201</v>
      </c>
      <c r="Q56" s="2" t="s">
        <v>19</v>
      </c>
      <c r="R56" s="4">
        <v>43346.4565162037</v>
      </c>
      <c r="S56" s="17" t="s">
        <v>11</v>
      </c>
      <c r="T56" t="str">
        <f t="shared" si="7"/>
        <v>GET http://oa.jc-saas.com.cn/staff/Contract/signList</v>
      </c>
      <c r="U56" t="str">
        <f t="shared" si="8"/>
        <v>合同已签约列表</v>
      </c>
      <c r="V56" s="18" t="b">
        <f t="shared" si="2"/>
        <v>0</v>
      </c>
      <c r="W56" s="18" t="b">
        <f t="shared" si="3"/>
        <v>0</v>
      </c>
    </row>
    <row r="57" ht="17.25" spans="1:23">
      <c r="A57" t="str">
        <f>VLOOKUP(B57,匹配上级模块用!$B$2:$F$226,5,0)</f>
        <v>组织规划</v>
      </c>
      <c r="B57" s="2" t="s">
        <v>202</v>
      </c>
      <c r="C57" s="3" t="s">
        <v>91</v>
      </c>
      <c r="D57" s="2" t="s">
        <v>19</v>
      </c>
      <c r="E57" s="4">
        <v>43371.3948263889</v>
      </c>
      <c r="F57" s="17" t="s">
        <v>11</v>
      </c>
      <c r="G57" t="str">
        <f t="shared" si="4"/>
        <v>POST http://oa.jc-saas.com.cn/organization/duties/editDuties</v>
      </c>
      <c r="H57" t="str">
        <f t="shared" si="5"/>
        <v>修改职务（P8-2）</v>
      </c>
      <c r="I57" s="18" t="b">
        <f t="shared" si="0"/>
        <v>0</v>
      </c>
      <c r="J57" s="18" t="b">
        <f t="shared" si="1"/>
        <v>0</v>
      </c>
      <c r="N57" t="str">
        <f t="shared" si="6"/>
        <v>合同明细</v>
      </c>
      <c r="O57" s="8" t="s">
        <v>203</v>
      </c>
      <c r="P57" s="9" t="s">
        <v>204</v>
      </c>
      <c r="Q57" s="8" t="s">
        <v>19</v>
      </c>
      <c r="R57" s="10">
        <v>43343.4476736111</v>
      </c>
      <c r="S57" s="16" t="s">
        <v>11</v>
      </c>
      <c r="T57" t="str">
        <f t="shared" si="7"/>
        <v>GET http://oa.jc-saas.com.cn/staff/Contract/detail</v>
      </c>
      <c r="U57" t="str">
        <f t="shared" si="8"/>
        <v>合同明细</v>
      </c>
      <c r="V57" s="18" t="b">
        <f t="shared" si="2"/>
        <v>0</v>
      </c>
      <c r="W57" s="18" t="b">
        <f t="shared" si="3"/>
        <v>0</v>
      </c>
    </row>
    <row r="58" ht="17.25" spans="1:23">
      <c r="A58" t="str">
        <f>VLOOKUP(B58,匹配上级模块用!$B$2:$F$226,5,0)</f>
        <v>组织规划</v>
      </c>
      <c r="B58" s="8" t="s">
        <v>205</v>
      </c>
      <c r="C58" s="9" t="s">
        <v>155</v>
      </c>
      <c r="D58" s="8" t="s">
        <v>10</v>
      </c>
      <c r="E58" s="10">
        <v>43329.4060416667</v>
      </c>
      <c r="F58" s="16" t="s">
        <v>11</v>
      </c>
      <c r="G58" t="str">
        <f t="shared" si="4"/>
        <v>POST http://oa.jc-saas.com.cn/position/del</v>
      </c>
      <c r="H58" t="str">
        <f t="shared" si="5"/>
        <v>删除职位</v>
      </c>
      <c r="I58" s="18" t="b">
        <f t="shared" si="0"/>
        <v>0</v>
      </c>
      <c r="J58" s="18" t="b">
        <f t="shared" si="1"/>
        <v>0</v>
      </c>
      <c r="N58" t="str">
        <f t="shared" si="6"/>
        <v>合同未签约列表</v>
      </c>
      <c r="O58" s="2" t="s">
        <v>206</v>
      </c>
      <c r="P58" s="3" t="s">
        <v>207</v>
      </c>
      <c r="Q58" s="2" t="s">
        <v>19</v>
      </c>
      <c r="R58" s="4">
        <v>43343.7224652778</v>
      </c>
      <c r="S58" s="17" t="s">
        <v>11</v>
      </c>
      <c r="T58" t="str">
        <f t="shared" si="7"/>
        <v>GET http://oa.jc-saas.com.cn/staff/Contract/nosign</v>
      </c>
      <c r="U58" t="str">
        <f t="shared" si="8"/>
        <v>合同未签约列表</v>
      </c>
      <c r="V58" s="18" t="b">
        <f t="shared" si="2"/>
        <v>0</v>
      </c>
      <c r="W58" s="18" t="b">
        <f t="shared" si="3"/>
        <v>0</v>
      </c>
    </row>
    <row r="59" ht="17.25" spans="1:23">
      <c r="A59" t="str">
        <f>VLOOKUP(B59,匹配上级模块用!$B$2:$F$226,5,0)</f>
        <v>组织规划</v>
      </c>
      <c r="B59" s="2" t="s">
        <v>208</v>
      </c>
      <c r="C59" s="3" t="s">
        <v>159</v>
      </c>
      <c r="D59" s="2" t="s">
        <v>19</v>
      </c>
      <c r="E59" s="4">
        <v>43323.7384259259</v>
      </c>
      <c r="F59" s="17" t="s">
        <v>11</v>
      </c>
      <c r="G59" t="str">
        <f t="shared" si="4"/>
        <v>POST http://oa.jc-saas.com.cn/organization/duties/del_edit_type</v>
      </c>
      <c r="H59" t="str">
        <f t="shared" si="5"/>
        <v>删除职务类型（P8-2）</v>
      </c>
      <c r="I59" s="18" t="b">
        <f t="shared" si="0"/>
        <v>0</v>
      </c>
      <c r="J59" s="18" t="b">
        <f t="shared" si="1"/>
        <v>0</v>
      </c>
      <c r="N59" t="str">
        <f t="shared" si="6"/>
        <v>同步员工到钉钉</v>
      </c>
      <c r="O59" s="8" t="s">
        <v>209</v>
      </c>
      <c r="P59" s="9" t="s">
        <v>210</v>
      </c>
      <c r="Q59" s="8" t="s">
        <v>10</v>
      </c>
      <c r="R59" s="10">
        <v>43343.6942476852</v>
      </c>
      <c r="S59" s="16" t="s">
        <v>11</v>
      </c>
      <c r="T59" t="str">
        <f t="shared" si="7"/>
        <v>POST http://oa.jc-saas.com.cn/staff/syncToDingding</v>
      </c>
      <c r="U59" t="str">
        <f t="shared" si="8"/>
        <v>同步员工到钉钉</v>
      </c>
      <c r="V59" s="18" t="b">
        <f t="shared" si="2"/>
        <v>0</v>
      </c>
      <c r="W59" s="18" t="b">
        <f t="shared" si="3"/>
        <v>0</v>
      </c>
    </row>
    <row r="60" ht="17.25" spans="1:23">
      <c r="A60" t="str">
        <f>VLOOKUP(B60,匹配上级模块用!$B$2:$F$226,5,0)</f>
        <v>组织规划</v>
      </c>
      <c r="B60" s="8" t="s">
        <v>211</v>
      </c>
      <c r="C60" s="9" t="s">
        <v>163</v>
      </c>
      <c r="D60" s="8" t="s">
        <v>19</v>
      </c>
      <c r="E60" s="10">
        <v>43325.6905208333</v>
      </c>
      <c r="F60" s="16" t="s">
        <v>11</v>
      </c>
      <c r="G60" t="str">
        <f t="shared" si="4"/>
        <v>POST http://oa.jc-saas.com.cn/organization/duties/del</v>
      </c>
      <c r="H60" t="str">
        <f t="shared" si="5"/>
        <v>删除职务（P8-2）</v>
      </c>
      <c r="I60" s="18" t="b">
        <f t="shared" si="0"/>
        <v>0</v>
      </c>
      <c r="J60" s="18" t="b">
        <f t="shared" si="1"/>
        <v>0</v>
      </c>
      <c r="N60" t="str">
        <f t="shared" si="6"/>
        <v>员工入职资料详情</v>
      </c>
      <c r="O60" s="2" t="s">
        <v>212</v>
      </c>
      <c r="P60" s="3" t="s">
        <v>213</v>
      </c>
      <c r="Q60" s="2" t="s">
        <v>19</v>
      </c>
      <c r="R60" s="4">
        <v>43332.6759375</v>
      </c>
      <c r="S60" s="17" t="s">
        <v>11</v>
      </c>
      <c r="T60" t="str">
        <f t="shared" si="7"/>
        <v>GET http://oa.jc-saas.com.cn/staff/Entry/data_info</v>
      </c>
      <c r="U60" t="str">
        <f t="shared" si="8"/>
        <v>员工入职资料详情</v>
      </c>
      <c r="V60" s="18" t="b">
        <f t="shared" si="2"/>
        <v>0</v>
      </c>
      <c r="W60" s="18" t="b">
        <f t="shared" si="3"/>
        <v>0</v>
      </c>
    </row>
    <row r="61" ht="17.25" spans="1:23">
      <c r="A61" t="str">
        <f>VLOOKUP(B61,匹配上级模块用!$B$2:$F$226,5,0)</f>
        <v>组织规划</v>
      </c>
      <c r="B61" s="8" t="s">
        <v>214</v>
      </c>
      <c r="C61" s="9" t="s">
        <v>215</v>
      </c>
      <c r="D61" s="8" t="s">
        <v>10</v>
      </c>
      <c r="E61" s="10">
        <v>43325.6421180556</v>
      </c>
      <c r="F61" s="16" t="s">
        <v>11</v>
      </c>
      <c r="G61" t="str">
        <f t="shared" si="4"/>
        <v>POST http://oa.jc-saas.com.cn/position/export</v>
      </c>
      <c r="H61" t="str">
        <f t="shared" si="5"/>
        <v>导出职位</v>
      </c>
      <c r="I61" s="18" t="b">
        <f t="shared" si="0"/>
        <v>0</v>
      </c>
      <c r="J61" s="18" t="b">
        <f t="shared" si="1"/>
        <v>0</v>
      </c>
      <c r="N61" t="str">
        <f t="shared" si="6"/>
        <v>员工列表</v>
      </c>
      <c r="O61" s="8" t="s">
        <v>216</v>
      </c>
      <c r="P61" s="9" t="s">
        <v>217</v>
      </c>
      <c r="Q61" s="8" t="s">
        <v>10</v>
      </c>
      <c r="R61" s="10">
        <v>43333.4756828704</v>
      </c>
      <c r="S61" s="16" t="s">
        <v>11</v>
      </c>
      <c r="T61" t="str">
        <f t="shared" si="7"/>
        <v>POST http://oa.jc-saas.com.cn/staff/getList</v>
      </c>
      <c r="U61" t="str">
        <f t="shared" si="8"/>
        <v>员工列表</v>
      </c>
      <c r="V61" s="18" t="b">
        <f t="shared" si="2"/>
        <v>0</v>
      </c>
      <c r="W61" s="18" t="b">
        <f t="shared" si="3"/>
        <v>0</v>
      </c>
    </row>
    <row r="62" ht="17.25" spans="1:23">
      <c r="A62" t="str">
        <f>VLOOKUP(B62,匹配上级模块用!$B$2:$F$226,5,0)</f>
        <v>组织规划</v>
      </c>
      <c r="B62" s="8" t="s">
        <v>218</v>
      </c>
      <c r="C62" s="9" t="s">
        <v>219</v>
      </c>
      <c r="D62" s="8" t="s">
        <v>14</v>
      </c>
      <c r="E62" s="10">
        <v>43356.5630671296</v>
      </c>
      <c r="F62" s="16" t="s">
        <v>11</v>
      </c>
      <c r="G62" t="str">
        <f t="shared" si="4"/>
        <v>GET http://oa.jc-saas.com.cn/obs/sortList</v>
      </c>
      <c r="H62" t="str">
        <f t="shared" si="5"/>
        <v>排序列表</v>
      </c>
      <c r="I62" s="18" t="b">
        <f t="shared" si="0"/>
        <v>0</v>
      </c>
      <c r="J62" s="18" t="b">
        <f t="shared" si="1"/>
        <v>0</v>
      </c>
      <c r="N62" t="str">
        <f t="shared" si="6"/>
        <v>员工定薪列表</v>
      </c>
      <c r="O62" s="2" t="s">
        <v>220</v>
      </c>
      <c r="P62" s="3" t="s">
        <v>221</v>
      </c>
      <c r="Q62" s="2" t="s">
        <v>19</v>
      </c>
      <c r="R62" s="4">
        <v>43357.462037037</v>
      </c>
      <c r="S62" s="17" t="s">
        <v>11</v>
      </c>
      <c r="T62" t="str">
        <f t="shared" si="7"/>
        <v>GET http://oa.jc-saas.com.cn/salary/Fixed/list</v>
      </c>
      <c r="U62" t="str">
        <f t="shared" si="8"/>
        <v>员工定薪列表</v>
      </c>
      <c r="V62" s="18" t="b">
        <f t="shared" si="2"/>
        <v>0</v>
      </c>
      <c r="W62" s="18" t="b">
        <f t="shared" si="3"/>
        <v>0</v>
      </c>
    </row>
    <row r="63" ht="17.25" spans="1:23">
      <c r="A63" t="str">
        <f>VLOOKUP(B63,匹配上级模块用!$B$2:$F$226,5,0)</f>
        <v>组织规划</v>
      </c>
      <c r="B63" s="2" t="s">
        <v>222</v>
      </c>
      <c r="C63" s="3" t="s">
        <v>223</v>
      </c>
      <c r="D63" s="2" t="s">
        <v>19</v>
      </c>
      <c r="E63" s="4">
        <v>43371.3886574074</v>
      </c>
      <c r="F63" s="17" t="s">
        <v>11</v>
      </c>
      <c r="G63" t="str">
        <f t="shared" si="4"/>
        <v>POST http://oa.jc-saas.com.cn/organization/duties/addType</v>
      </c>
      <c r="H63" t="str">
        <f t="shared" si="5"/>
        <v>新增职务类型（P8-2）</v>
      </c>
      <c r="I63" s="18" t="b">
        <f t="shared" si="0"/>
        <v>0</v>
      </c>
      <c r="J63" s="18" t="b">
        <f t="shared" si="1"/>
        <v>0</v>
      </c>
      <c r="N63" t="str">
        <f t="shared" si="6"/>
        <v>员工定薪明细</v>
      </c>
      <c r="O63" s="8" t="s">
        <v>224</v>
      </c>
      <c r="P63" s="9" t="s">
        <v>225</v>
      </c>
      <c r="Q63" s="8" t="s">
        <v>19</v>
      </c>
      <c r="R63" s="10">
        <v>43369.3905787037</v>
      </c>
      <c r="S63" s="16" t="s">
        <v>11</v>
      </c>
      <c r="T63" t="str">
        <f t="shared" si="7"/>
        <v>GET http://oa.jc-saas.com.cn/salary/Fixed/get_fixed_detail</v>
      </c>
      <c r="U63" t="str">
        <f t="shared" si="8"/>
        <v>员工定薪明细</v>
      </c>
      <c r="V63" s="18" t="b">
        <f t="shared" si="2"/>
        <v>0</v>
      </c>
      <c r="W63" s="18" t="b">
        <f t="shared" si="3"/>
        <v>0</v>
      </c>
    </row>
    <row r="64" ht="17.25" spans="1:23">
      <c r="A64" t="str">
        <f>VLOOKUP(B64,匹配上级模块用!$B$2:$F$226,5,0)</f>
        <v>组织规划</v>
      </c>
      <c r="B64" s="8" t="s">
        <v>226</v>
      </c>
      <c r="C64" s="9" t="s">
        <v>227</v>
      </c>
      <c r="D64" s="8" t="s">
        <v>19</v>
      </c>
      <c r="E64" s="10">
        <v>43371.3942939815</v>
      </c>
      <c r="F64" s="16" t="s">
        <v>11</v>
      </c>
      <c r="G64" t="str">
        <f t="shared" si="4"/>
        <v>POST http://oa.jc-saas.com.cn/organization/duties/addDuties</v>
      </c>
      <c r="H64" t="str">
        <f t="shared" si="5"/>
        <v>新增职务（P8-2）</v>
      </c>
      <c r="I64" s="18" t="b">
        <f t="shared" si="0"/>
        <v>0</v>
      </c>
      <c r="J64" s="18" t="b">
        <f t="shared" si="1"/>
        <v>0</v>
      </c>
      <c r="N64" t="str">
        <f t="shared" si="6"/>
        <v>员工工作经历列表（P9-1-2）</v>
      </c>
      <c r="O64" s="2" t="s">
        <v>228</v>
      </c>
      <c r="P64" s="3" t="s">
        <v>229</v>
      </c>
      <c r="Q64" s="2" t="s">
        <v>19</v>
      </c>
      <c r="R64" s="4">
        <v>43327.4161805556</v>
      </c>
      <c r="S64" s="17" t="s">
        <v>11</v>
      </c>
      <c r="T64" t="str">
        <f t="shared" si="7"/>
        <v>GET http://oa.jc-saas.com.cn/staff/staffinfo/list_work</v>
      </c>
      <c r="U64" t="str">
        <f t="shared" si="8"/>
        <v>员工工作经历列表（P9-1-2）</v>
      </c>
      <c r="V64" s="18" t="b">
        <f t="shared" si="2"/>
        <v>0</v>
      </c>
      <c r="W64" s="18" t="b">
        <f t="shared" si="3"/>
        <v>0</v>
      </c>
    </row>
    <row r="65" ht="17.25" spans="1:23">
      <c r="A65" t="str">
        <f>VLOOKUP(B65,匹配上级模块用!$B$2:$F$226,5,0)</f>
        <v>组织规划</v>
      </c>
      <c r="B65" s="2" t="s">
        <v>230</v>
      </c>
      <c r="C65" s="3" t="s">
        <v>231</v>
      </c>
      <c r="D65" s="2" t="s">
        <v>19</v>
      </c>
      <c r="E65" s="4">
        <v>43348.6311805556</v>
      </c>
      <c r="F65" s="17" t="s">
        <v>11</v>
      </c>
      <c r="G65" t="str">
        <f t="shared" si="4"/>
        <v>GET http://oa.jc-saas.com.cn/organization/duties/checkDuties</v>
      </c>
      <c r="H65" t="str">
        <f t="shared" si="5"/>
        <v>检查职务名称是否重复（P8-2）</v>
      </c>
      <c r="I65" s="18" t="b">
        <f t="shared" si="0"/>
        <v>0</v>
      </c>
      <c r="J65" s="18" t="b">
        <f t="shared" si="1"/>
        <v>0</v>
      </c>
      <c r="N65" t="str">
        <f t="shared" si="6"/>
        <v>员工工作经历详情（P9-1-2）</v>
      </c>
      <c r="O65" s="8" t="s">
        <v>232</v>
      </c>
      <c r="P65" s="9" t="s">
        <v>141</v>
      </c>
      <c r="Q65" s="8" t="s">
        <v>19</v>
      </c>
      <c r="R65" s="10">
        <v>43354.4100578704</v>
      </c>
      <c r="S65" s="16" t="s">
        <v>11</v>
      </c>
      <c r="T65" t="str">
        <f t="shared" si="7"/>
        <v>GET http://oa.jc-saas.com.cn/staff/staffinfo/work_detail</v>
      </c>
      <c r="U65" t="str">
        <f t="shared" si="8"/>
        <v>员工工作经历详情（P9-1-2）</v>
      </c>
      <c r="V65" s="18" t="b">
        <f t="shared" si="2"/>
        <v>0</v>
      </c>
      <c r="W65" s="18" t="b">
        <f t="shared" si="3"/>
        <v>0</v>
      </c>
    </row>
    <row r="66" ht="17.25" spans="1:23">
      <c r="A66" t="str">
        <f>VLOOKUP(B66,匹配上级模块用!$B$2:$F$226,5,0)</f>
        <v>组织规划</v>
      </c>
      <c r="B66" s="8" t="s">
        <v>233</v>
      </c>
      <c r="C66" s="9" t="s">
        <v>234</v>
      </c>
      <c r="D66" s="8" t="s">
        <v>10</v>
      </c>
      <c r="E66" s="10">
        <v>43326.3967708333</v>
      </c>
      <c r="F66" s="16" t="s">
        <v>11</v>
      </c>
      <c r="G66" t="str">
        <f t="shared" si="4"/>
        <v>POST http://oa.jc-saas.com.cn/position/checkIsExist</v>
      </c>
      <c r="H66" t="str">
        <f t="shared" si="5"/>
        <v>检测职位名称、职位编码是否存在</v>
      </c>
      <c r="I66" s="18" t="b">
        <f t="shared" si="0"/>
        <v>0</v>
      </c>
      <c r="J66" s="18" t="b">
        <f t="shared" si="1"/>
        <v>0</v>
      </c>
      <c r="N66" t="str">
        <f t="shared" si="6"/>
        <v>员工模糊搜索后点击员工详情</v>
      </c>
      <c r="O66" s="2" t="s">
        <v>235</v>
      </c>
      <c r="P66" s="3" t="s">
        <v>236</v>
      </c>
      <c r="Q66" s="2" t="s">
        <v>14</v>
      </c>
      <c r="R66" s="4">
        <v>43339.4753935185</v>
      </c>
      <c r="S66" s="17" t="s">
        <v>11</v>
      </c>
      <c r="T66" t="str">
        <f t="shared" si="7"/>
        <v>GET http://oa.jc-saas.com.cn/staff/searcherInfo</v>
      </c>
      <c r="U66" t="str">
        <f t="shared" si="8"/>
        <v>员工模糊搜索后点击员工详情</v>
      </c>
      <c r="V66" s="18" t="b">
        <f t="shared" si="2"/>
        <v>0</v>
      </c>
      <c r="W66" s="18" t="b">
        <f t="shared" si="3"/>
        <v>0</v>
      </c>
    </row>
    <row r="67" ht="17.25" spans="1:23">
      <c r="A67" t="str">
        <f>VLOOKUP(B67,匹配上级模块用!$B$2:$F$226,5,0)</f>
        <v>组织规划</v>
      </c>
      <c r="B67" s="2" t="s">
        <v>237</v>
      </c>
      <c r="C67" s="3" t="s">
        <v>238</v>
      </c>
      <c r="D67" s="2" t="s">
        <v>10</v>
      </c>
      <c r="E67" s="4">
        <v>43323.6679398148</v>
      </c>
      <c r="F67" s="17" t="s">
        <v>11</v>
      </c>
      <c r="G67" t="str">
        <f t="shared" si="4"/>
        <v>POST http://oa.jc-saas.com.cn/position/add</v>
      </c>
      <c r="H67" t="str">
        <f t="shared" si="5"/>
        <v>添加职位</v>
      </c>
      <c r="I67" s="18" t="b">
        <f t="shared" si="0"/>
        <v>0</v>
      </c>
      <c r="J67" s="18" t="b">
        <f t="shared" si="1"/>
        <v>0</v>
      </c>
      <c r="N67" t="str">
        <f t="shared" si="6"/>
        <v>员工模糊搜索后的下拉列表</v>
      </c>
      <c r="O67" s="8" t="s">
        <v>239</v>
      </c>
      <c r="P67" s="9" t="s">
        <v>240</v>
      </c>
      <c r="Q67" s="8" t="s">
        <v>14</v>
      </c>
      <c r="R67" s="10">
        <v>43339.437962963</v>
      </c>
      <c r="S67" s="16" t="s">
        <v>11</v>
      </c>
      <c r="T67" t="str">
        <f t="shared" si="7"/>
        <v>GET http://oa.jc-saas.com.cn/staff/searcherListSel</v>
      </c>
      <c r="U67" t="str">
        <f t="shared" si="8"/>
        <v>员工模糊搜索后的下拉列表</v>
      </c>
      <c r="V67" s="18" t="b">
        <f t="shared" si="2"/>
        <v>0</v>
      </c>
      <c r="W67" s="18" t="b">
        <f t="shared" si="3"/>
        <v>0</v>
      </c>
    </row>
    <row r="68" ht="17.25" spans="1:23">
      <c r="A68" t="str">
        <f>VLOOKUP(B68,匹配上级模块用!$B$2:$F$226,5,0)</f>
        <v>组织规划</v>
      </c>
      <c r="B68" s="8" t="s">
        <v>241</v>
      </c>
      <c r="C68" s="9" t="s">
        <v>242</v>
      </c>
      <c r="D68" s="8" t="s">
        <v>14</v>
      </c>
      <c r="E68" s="10">
        <v>43339.7246990741</v>
      </c>
      <c r="F68" s="16" t="s">
        <v>11</v>
      </c>
      <c r="G68" t="str">
        <f t="shared" si="4"/>
        <v>POST http://oa.jc-saas.com.cn/obs/edit</v>
      </c>
      <c r="H68" t="str">
        <f t="shared" si="5"/>
        <v>组织部门修改</v>
      </c>
      <c r="I68" s="18" t="b">
        <f t="shared" si="0"/>
        <v>0</v>
      </c>
      <c r="J68" s="18" t="b">
        <f t="shared" si="1"/>
        <v>0</v>
      </c>
      <c r="N68" t="str">
        <f t="shared" si="6"/>
        <v>员工社会关系详情（P9-1-2）</v>
      </c>
      <c r="O68" s="2" t="s">
        <v>243</v>
      </c>
      <c r="P68" s="3" t="s">
        <v>145</v>
      </c>
      <c r="Q68" s="2" t="s">
        <v>19</v>
      </c>
      <c r="R68" s="4">
        <v>43354.4608333333</v>
      </c>
      <c r="S68" s="17" t="s">
        <v>11</v>
      </c>
      <c r="T68" t="str">
        <f t="shared" si="7"/>
        <v>GET http://oa.jc-saas.com.cn/staff/staffinfo/socialRelations_detail</v>
      </c>
      <c r="U68" t="str">
        <f t="shared" si="8"/>
        <v>员工社会关系详情（P9-1-2）</v>
      </c>
      <c r="V68" s="18" t="b">
        <f t="shared" si="2"/>
        <v>0</v>
      </c>
      <c r="W68" s="18" t="b">
        <f t="shared" si="3"/>
        <v>0</v>
      </c>
    </row>
    <row r="69" ht="17.25" spans="1:23">
      <c r="A69" t="str">
        <f>VLOOKUP(B69,匹配上级模块用!$B$2:$F$226,5,0)</f>
        <v>组织规划</v>
      </c>
      <c r="B69" s="2" t="s">
        <v>244</v>
      </c>
      <c r="C69" s="3" t="s">
        <v>245</v>
      </c>
      <c r="D69" s="2" t="s">
        <v>14</v>
      </c>
      <c r="E69" s="4">
        <v>43329.4856365741</v>
      </c>
      <c r="F69" s="17" t="s">
        <v>11</v>
      </c>
      <c r="G69" t="str">
        <f t="shared" si="4"/>
        <v>GET http://oa.jc-saas.com.cn/obs/getList</v>
      </c>
      <c r="H69" t="str">
        <f t="shared" si="5"/>
        <v>组织部门列表</v>
      </c>
      <c r="I69" s="18" t="b">
        <f t="shared" si="0"/>
        <v>0</v>
      </c>
      <c r="J69" s="18" t="b">
        <f t="shared" si="1"/>
        <v>0</v>
      </c>
      <c r="N69" t="str">
        <f t="shared" si="6"/>
        <v>员工详情（P9-1-2）</v>
      </c>
      <c r="O69" s="8" t="s">
        <v>246</v>
      </c>
      <c r="P69" s="9" t="s">
        <v>149</v>
      </c>
      <c r="Q69" s="8" t="s">
        <v>19</v>
      </c>
      <c r="R69" s="10">
        <v>43360.5873842593</v>
      </c>
      <c r="S69" s="16" t="s">
        <v>11</v>
      </c>
      <c r="T69" t="str">
        <f t="shared" si="7"/>
        <v>GET http://oa.jc-saas.com.cn/staff/staffinfo/get</v>
      </c>
      <c r="U69" t="str">
        <f t="shared" si="8"/>
        <v>员工详情（P9-1-2）</v>
      </c>
      <c r="V69" s="18" t="b">
        <f t="shared" si="2"/>
        <v>0</v>
      </c>
      <c r="W69" s="18" t="b">
        <f t="shared" si="3"/>
        <v>0</v>
      </c>
    </row>
    <row r="70" ht="17.25" spans="1:23">
      <c r="A70" t="str">
        <f>VLOOKUP(B70,匹配上级模块用!$B$2:$F$226,5,0)</f>
        <v>组织规划</v>
      </c>
      <c r="B70" s="8" t="s">
        <v>247</v>
      </c>
      <c r="C70" s="9" t="s">
        <v>248</v>
      </c>
      <c r="D70" s="8" t="s">
        <v>14</v>
      </c>
      <c r="E70" s="10">
        <v>43339.7245138889</v>
      </c>
      <c r="F70" s="16" t="s">
        <v>11</v>
      </c>
      <c r="G70" t="str">
        <f t="shared" si="4"/>
        <v>POST http://oa.jc-saas.com.cn/obs/add</v>
      </c>
      <c r="H70" t="str">
        <f t="shared" si="5"/>
        <v>组织部门添加</v>
      </c>
      <c r="I70" s="18" t="b">
        <f t="shared" ref="I70:I133" si="9">ISNA(G70)</f>
        <v>0</v>
      </c>
      <c r="J70" s="18" t="b">
        <f t="shared" ref="J70:J133" si="10">ISNA(H70)</f>
        <v>0</v>
      </c>
      <c r="N70" t="str">
        <f t="shared" si="6"/>
        <v>员工银行卡列表</v>
      </c>
      <c r="O70" s="2" t="s">
        <v>249</v>
      </c>
      <c r="P70" s="3" t="s">
        <v>250</v>
      </c>
      <c r="Q70" s="2" t="s">
        <v>19</v>
      </c>
      <c r="R70" s="4">
        <v>43353.5871180556</v>
      </c>
      <c r="S70" s="17" t="s">
        <v>11</v>
      </c>
      <c r="T70" t="str">
        <f t="shared" si="7"/>
        <v>GET http://oa.jc-saas.com.cn/salary/Bank/list</v>
      </c>
      <c r="U70" t="str">
        <f t="shared" si="8"/>
        <v>员工银行卡列表</v>
      </c>
      <c r="V70" s="18" t="b">
        <f t="shared" ref="V70:V133" si="11">ISNA(T70)</f>
        <v>0</v>
      </c>
      <c r="W70" s="18" t="b">
        <f t="shared" ref="W70:W133" si="12">ISNA(U70)</f>
        <v>0</v>
      </c>
    </row>
    <row r="71" ht="17.25" spans="1:23">
      <c r="A71" t="str">
        <f>VLOOKUP(B71,匹配上级模块用!$B$2:$F$226,5,0)</f>
        <v>组织规划</v>
      </c>
      <c r="B71" s="2" t="s">
        <v>251</v>
      </c>
      <c r="C71" s="3" t="s">
        <v>252</v>
      </c>
      <c r="D71" s="2" t="s">
        <v>14</v>
      </c>
      <c r="E71" s="4">
        <v>43371.5932638889</v>
      </c>
      <c r="F71" s="17" t="s">
        <v>11</v>
      </c>
      <c r="G71" t="str">
        <f t="shared" ref="G71:G134" si="13">VLOOKUP(C71,$P$6:$S$231,1,FALSE)</f>
        <v>GET http://oa.jc-saas.com.cn/obs/detail</v>
      </c>
      <c r="H71" t="str">
        <f t="shared" ref="H71:H134" si="14">VLOOKUP(B71,$N$6:$S$231,1,FALSE)</f>
        <v>组织部门详细信息</v>
      </c>
      <c r="I71" s="18" t="b">
        <f t="shared" si="9"/>
        <v>0</v>
      </c>
      <c r="J71" s="18" t="b">
        <f t="shared" si="10"/>
        <v>0</v>
      </c>
      <c r="N71" t="str">
        <f t="shared" ref="N71:N134" si="15">RIGHT(O71,LEN(O71)-1)</f>
        <v>员工银行卡详情</v>
      </c>
      <c r="O71" s="8" t="s">
        <v>253</v>
      </c>
      <c r="P71" s="9" t="s">
        <v>254</v>
      </c>
      <c r="Q71" s="8" t="s">
        <v>19</v>
      </c>
      <c r="R71" s="10">
        <v>43363.6653356481</v>
      </c>
      <c r="S71" s="16" t="s">
        <v>11</v>
      </c>
      <c r="T71" t="str">
        <f t="shared" ref="T71:T134" si="16">VLOOKUP(P71,$C$6:$F$230,1,FALSE)</f>
        <v>GET http://oa.jc-saas.com.cn/salary/Bank/get</v>
      </c>
      <c r="U71" t="str">
        <f t="shared" ref="U71:U134" si="17">VLOOKUP(N71,$B$6:$E$230,1,FALSE)</f>
        <v>员工银行卡详情</v>
      </c>
      <c r="V71" s="18" t="b">
        <f t="shared" si="11"/>
        <v>0</v>
      </c>
      <c r="W71" s="18" t="b">
        <f t="shared" si="12"/>
        <v>0</v>
      </c>
    </row>
    <row r="72" ht="17.25" spans="1:23">
      <c r="A72" t="str">
        <f>VLOOKUP(B72,匹配上级模块用!$B$2:$F$226,5,0)</f>
        <v>组织规划</v>
      </c>
      <c r="B72" s="2" t="s">
        <v>255</v>
      </c>
      <c r="C72" s="3" t="s">
        <v>256</v>
      </c>
      <c r="D72" s="2" t="s">
        <v>10</v>
      </c>
      <c r="E72" s="4">
        <v>43323.6684837963</v>
      </c>
      <c r="F72" s="17" t="s">
        <v>11</v>
      </c>
      <c r="G72" t="str">
        <f t="shared" si="13"/>
        <v>POST http://oa.jc-saas.com.cn/position/edit</v>
      </c>
      <c r="H72" t="str">
        <f t="shared" si="14"/>
        <v>编辑职位</v>
      </c>
      <c r="I72" s="18" t="b">
        <f t="shared" si="9"/>
        <v>0</v>
      </c>
      <c r="J72" s="18" t="b">
        <f t="shared" si="10"/>
        <v>0</v>
      </c>
      <c r="N72" t="str">
        <f t="shared" si="15"/>
        <v>回调设置（P13-5-2）</v>
      </c>
      <c r="O72" s="2" t="s">
        <v>257</v>
      </c>
      <c r="P72" s="3" t="s">
        <v>258</v>
      </c>
      <c r="Q72" s="2" t="s">
        <v>19</v>
      </c>
      <c r="R72" s="4">
        <v>43323.3672916667</v>
      </c>
      <c r="S72" s="17" t="s">
        <v>11</v>
      </c>
      <c r="T72" t="str">
        <f t="shared" si="16"/>
        <v>POST http://oa.jc-saas.com.cn/system/remind/set_return_status</v>
      </c>
      <c r="U72" t="str">
        <f t="shared" si="17"/>
        <v>回调设置（P13-5-2）</v>
      </c>
      <c r="V72" s="18" t="b">
        <f t="shared" si="11"/>
        <v>0</v>
      </c>
      <c r="W72" s="18" t="b">
        <f t="shared" si="12"/>
        <v>0</v>
      </c>
    </row>
    <row r="73" ht="17.25" spans="1:23">
      <c r="A73" t="str">
        <f>VLOOKUP(B73,匹配上级模块用!$B$2:$F$226,5,0)</f>
        <v>组织规划</v>
      </c>
      <c r="B73" s="2" t="s">
        <v>259</v>
      </c>
      <c r="C73" s="3" t="s">
        <v>260</v>
      </c>
      <c r="D73" s="2" t="s">
        <v>10</v>
      </c>
      <c r="E73" s="4">
        <v>43326.5514930556</v>
      </c>
      <c r="F73" s="17" t="s">
        <v>11</v>
      </c>
      <c r="G73" t="str">
        <f t="shared" si="13"/>
        <v>GET http://oa.jc-saas.com.cn/position/staff</v>
      </c>
      <c r="H73" t="str">
        <f t="shared" si="14"/>
        <v>职位-员工列表</v>
      </c>
      <c r="I73" s="18" t="b">
        <f t="shared" si="9"/>
        <v>0</v>
      </c>
      <c r="J73" s="18" t="b">
        <f t="shared" si="10"/>
        <v>0</v>
      </c>
      <c r="N73" t="str">
        <f t="shared" si="15"/>
        <v>复制角色</v>
      </c>
      <c r="O73" s="8" t="s">
        <v>261</v>
      </c>
      <c r="P73" s="9" t="s">
        <v>77</v>
      </c>
      <c r="Q73" s="8" t="s">
        <v>14</v>
      </c>
      <c r="R73" s="10">
        <v>43364.6877662037</v>
      </c>
      <c r="S73" s="16" t="s">
        <v>11</v>
      </c>
      <c r="T73" t="str">
        <f t="shared" si="16"/>
        <v>POST http://oa.jc-saas.com.cn/role/copy</v>
      </c>
      <c r="U73" t="str">
        <f t="shared" si="17"/>
        <v>复制角色</v>
      </c>
      <c r="V73" s="18" t="b">
        <f t="shared" si="11"/>
        <v>0</v>
      </c>
      <c r="W73" s="18" t="b">
        <f t="shared" si="12"/>
        <v>0</v>
      </c>
    </row>
    <row r="74" ht="17.25" spans="1:23">
      <c r="A74" t="str">
        <f>VLOOKUP(B74,匹配上级模块用!$B$2:$F$226,5,0)</f>
        <v>组织规划</v>
      </c>
      <c r="B74" s="2" t="s">
        <v>262</v>
      </c>
      <c r="C74" s="3" t="s">
        <v>263</v>
      </c>
      <c r="D74" s="2" t="s">
        <v>10</v>
      </c>
      <c r="E74" s="4">
        <v>43348.4336689815</v>
      </c>
      <c r="F74" s="17" t="s">
        <v>11</v>
      </c>
      <c r="G74" t="str">
        <f t="shared" si="13"/>
        <v>POST http://oa.jc-saas.com.cn/position/listorder</v>
      </c>
      <c r="H74" t="str">
        <f t="shared" si="14"/>
        <v>职位排序</v>
      </c>
      <c r="I74" s="18" t="b">
        <f t="shared" si="9"/>
        <v>0</v>
      </c>
      <c r="J74" s="18" t="b">
        <f t="shared" si="10"/>
        <v>0</v>
      </c>
      <c r="N74" t="str">
        <f t="shared" si="15"/>
        <v>审核</v>
      </c>
      <c r="O74" s="2" t="s">
        <v>264</v>
      </c>
      <c r="P74" s="3" t="s">
        <v>265</v>
      </c>
      <c r="Q74" s="2" t="s">
        <v>14</v>
      </c>
      <c r="R74" s="4">
        <v>43360.5530787037</v>
      </c>
      <c r="S74" s="17" t="s">
        <v>11</v>
      </c>
      <c r="T74" t="str">
        <f t="shared" si="16"/>
        <v>POST http://oa.jc-saas.com.cn/salary/compute/audit</v>
      </c>
      <c r="U74" t="str">
        <f t="shared" si="17"/>
        <v>审核</v>
      </c>
      <c r="V74" s="18" t="b">
        <f t="shared" si="11"/>
        <v>0</v>
      </c>
      <c r="W74" s="18" t="b">
        <f t="shared" si="12"/>
        <v>0</v>
      </c>
    </row>
    <row r="75" ht="17.25" spans="1:23">
      <c r="A75" t="str">
        <f>VLOOKUP(B75,匹配上级模块用!$B$2:$F$226,5,0)</f>
        <v>组织规划</v>
      </c>
      <c r="B75" s="8" t="s">
        <v>266</v>
      </c>
      <c r="C75" s="9" t="s">
        <v>267</v>
      </c>
      <c r="D75" s="8" t="s">
        <v>10</v>
      </c>
      <c r="E75" s="10">
        <v>43323.6726388889</v>
      </c>
      <c r="F75" s="16" t="s">
        <v>11</v>
      </c>
      <c r="G75" t="str">
        <f t="shared" si="13"/>
        <v>GET http://oa.jc-saas.com.cn/position/detail</v>
      </c>
      <c r="H75" t="str">
        <f t="shared" si="14"/>
        <v>职位详情</v>
      </c>
      <c r="I75" s="18" t="b">
        <f t="shared" si="9"/>
        <v>0</v>
      </c>
      <c r="J75" s="18" t="b">
        <f t="shared" si="10"/>
        <v>0</v>
      </c>
      <c r="N75" t="str">
        <f t="shared" si="15"/>
        <v>导入员工</v>
      </c>
      <c r="O75" s="8" t="s">
        <v>268</v>
      </c>
      <c r="P75" s="9" t="s">
        <v>269</v>
      </c>
      <c r="Q75" s="8" t="s">
        <v>14</v>
      </c>
      <c r="R75" s="10">
        <v>43373.6991898148</v>
      </c>
      <c r="S75" s="16" t="s">
        <v>11</v>
      </c>
      <c r="T75" t="str">
        <f t="shared" si="16"/>
        <v>POST http://oa.jc-saas.com.cn/staff/import</v>
      </c>
      <c r="U75" t="str">
        <f t="shared" si="17"/>
        <v>导入员工</v>
      </c>
      <c r="V75" s="18" t="b">
        <f t="shared" si="11"/>
        <v>0</v>
      </c>
      <c r="W75" s="18" t="b">
        <f t="shared" si="12"/>
        <v>0</v>
      </c>
    </row>
    <row r="76" ht="17.25" spans="1:23">
      <c r="A76" t="str">
        <f>VLOOKUP(B76,匹配上级模块用!$B$2:$F$226,5,0)</f>
        <v>组织规划</v>
      </c>
      <c r="B76" s="2" t="s">
        <v>270</v>
      </c>
      <c r="C76" s="3" t="s">
        <v>271</v>
      </c>
      <c r="D76" s="2" t="s">
        <v>19</v>
      </c>
      <c r="E76" s="4">
        <v>43321.4437962963</v>
      </c>
      <c r="F76" s="17" t="s">
        <v>11</v>
      </c>
      <c r="G76" t="str">
        <f t="shared" si="13"/>
        <v>POST http://oa.jc-saas.com.cn/organization/duties/edit_grade（废弃）</v>
      </c>
      <c r="H76" t="str">
        <f t="shared" si="14"/>
        <v>职务等级设置</v>
      </c>
      <c r="I76" s="18" t="b">
        <f t="shared" si="9"/>
        <v>0</v>
      </c>
      <c r="J76" s="18" t="b">
        <f t="shared" si="10"/>
        <v>0</v>
      </c>
      <c r="N76" t="str">
        <f t="shared" si="15"/>
        <v>导入审核数据</v>
      </c>
      <c r="O76" s="2" t="s">
        <v>272</v>
      </c>
      <c r="P76" s="3" t="s">
        <v>273</v>
      </c>
      <c r="Q76" s="2" t="s">
        <v>14</v>
      </c>
      <c r="R76" s="4">
        <v>43373.7014351852</v>
      </c>
      <c r="S76" s="17" t="s">
        <v>11</v>
      </c>
      <c r="T76" t="str">
        <f t="shared" si="16"/>
        <v>POST http://oa.jc-saas.com.cn/salary/compute/importAudit</v>
      </c>
      <c r="U76" t="str">
        <f t="shared" si="17"/>
        <v>导入审核数据</v>
      </c>
      <c r="V76" s="18" t="b">
        <f t="shared" si="11"/>
        <v>0</v>
      </c>
      <c r="W76" s="18" t="b">
        <f t="shared" si="12"/>
        <v>0</v>
      </c>
    </row>
    <row r="77" ht="17.25" spans="1:23">
      <c r="A77" t="str">
        <f>VLOOKUP(B77,匹配上级模块用!$B$2:$F$226,5,0)</f>
        <v>组织规划</v>
      </c>
      <c r="B77" s="2" t="s">
        <v>274</v>
      </c>
      <c r="C77" s="3" t="s">
        <v>275</v>
      </c>
      <c r="D77" s="2" t="s">
        <v>19</v>
      </c>
      <c r="E77" s="4">
        <v>43349.4414467593</v>
      </c>
      <c r="F77" s="17" t="s">
        <v>11</v>
      </c>
      <c r="G77" t="str">
        <f t="shared" si="13"/>
        <v>GET http://oa.jc-saas.com.cn/organization/duties/get_duties</v>
      </c>
      <c r="H77" t="str">
        <f t="shared" si="14"/>
        <v>职务详情</v>
      </c>
      <c r="I77" s="18" t="b">
        <f t="shared" si="9"/>
        <v>0</v>
      </c>
      <c r="J77" s="18" t="b">
        <f t="shared" si="10"/>
        <v>0</v>
      </c>
      <c r="N77" t="str">
        <f t="shared" si="15"/>
        <v>导入浮动工资</v>
      </c>
      <c r="O77" s="8" t="s">
        <v>276</v>
      </c>
      <c r="P77" s="9" t="s">
        <v>277</v>
      </c>
      <c r="Q77" s="8" t="s">
        <v>14</v>
      </c>
      <c r="R77" s="10">
        <v>43373.7009143519</v>
      </c>
      <c r="S77" s="16" t="s">
        <v>11</v>
      </c>
      <c r="T77" t="str">
        <f t="shared" si="16"/>
        <v>POST http://oa.jc-saas.com.cn/salary/compute/importFloat</v>
      </c>
      <c r="U77" t="str">
        <f t="shared" si="17"/>
        <v>导入浮动工资</v>
      </c>
      <c r="V77" s="18" t="b">
        <f t="shared" si="11"/>
        <v>0</v>
      </c>
      <c r="W77" s="18" t="b">
        <f t="shared" si="12"/>
        <v>0</v>
      </c>
    </row>
    <row r="78" ht="17.25" spans="1:23">
      <c r="A78" t="str">
        <f>VLOOKUP(B78,匹配上级模块用!$B$2:$F$226,5,0)</f>
        <v>组织规划</v>
      </c>
      <c r="B78" s="2" t="s">
        <v>278</v>
      </c>
      <c r="C78" s="3" t="s">
        <v>279</v>
      </c>
      <c r="D78" s="2" t="s">
        <v>19</v>
      </c>
      <c r="E78" s="4">
        <v>43348.665787037</v>
      </c>
      <c r="F78" s="17" t="s">
        <v>11</v>
      </c>
      <c r="G78" t="str">
        <f t="shared" si="13"/>
        <v>GET http://oa.jc-saas.com.cn/organization/duties/get_all</v>
      </c>
      <c r="H78" t="str">
        <f t="shared" si="14"/>
        <v>获取所有职务</v>
      </c>
      <c r="I78" s="18" t="b">
        <f t="shared" si="9"/>
        <v>0</v>
      </c>
      <c r="J78" s="18" t="b">
        <f t="shared" si="10"/>
        <v>0</v>
      </c>
      <c r="N78" t="str">
        <f t="shared" si="15"/>
        <v>导入职位</v>
      </c>
      <c r="O78" s="2" t="s">
        <v>280</v>
      </c>
      <c r="P78" s="3" t="s">
        <v>281</v>
      </c>
      <c r="Q78" s="2" t="s">
        <v>14</v>
      </c>
      <c r="R78" s="4">
        <v>43373.6997222222</v>
      </c>
      <c r="S78" s="17" t="s">
        <v>11</v>
      </c>
      <c r="T78" t="str">
        <f t="shared" si="16"/>
        <v>POST http://oa.jc-saas.com.cn/position/import</v>
      </c>
      <c r="U78" t="str">
        <f t="shared" si="17"/>
        <v>导入职位</v>
      </c>
      <c r="V78" s="18" t="b">
        <f t="shared" si="11"/>
        <v>0</v>
      </c>
      <c r="W78" s="18" t="b">
        <f t="shared" si="12"/>
        <v>0</v>
      </c>
    </row>
    <row r="79" ht="17.25" spans="1:23">
      <c r="A79" t="str">
        <f>VLOOKUP(B79,匹配上级模块用!$B$2:$F$226,5,0)</f>
        <v>组织规划</v>
      </c>
      <c r="B79" s="2" t="s">
        <v>282</v>
      </c>
      <c r="C79" s="3" t="s">
        <v>283</v>
      </c>
      <c r="D79" s="2" t="s">
        <v>14</v>
      </c>
      <c r="E79" s="4">
        <v>43350.7555671296</v>
      </c>
      <c r="F79" s="17" t="s">
        <v>11</v>
      </c>
      <c r="G79" t="str">
        <f t="shared" si="13"/>
        <v>POST http://oa.jc-saas.com.cn/obs/del</v>
      </c>
      <c r="H79" t="str">
        <f t="shared" si="14"/>
        <v>部门单个或批量删除</v>
      </c>
      <c r="I79" s="18" t="b">
        <f t="shared" si="9"/>
        <v>0</v>
      </c>
      <c r="J79" s="18" t="b">
        <f t="shared" si="10"/>
        <v>0</v>
      </c>
      <c r="N79" t="str">
        <f t="shared" si="15"/>
        <v>导入计算等取消操作</v>
      </c>
      <c r="O79" s="8" t="s">
        <v>284</v>
      </c>
      <c r="P79" s="9" t="s">
        <v>37</v>
      </c>
      <c r="Q79" s="8" t="s">
        <v>14</v>
      </c>
      <c r="R79" s="10">
        <v>43373.7195023148</v>
      </c>
      <c r="S79" s="16" t="s">
        <v>11</v>
      </c>
      <c r="T79" t="str">
        <f t="shared" si="16"/>
        <v>POST http://oa.jc-saas.com.cn/queue/common/cancelOperation</v>
      </c>
      <c r="U79" t="str">
        <f t="shared" si="17"/>
        <v>导入计算等取消操作</v>
      </c>
      <c r="V79" s="18" t="b">
        <f t="shared" si="11"/>
        <v>0</v>
      </c>
      <c r="W79" s="18" t="b">
        <f t="shared" si="12"/>
        <v>0</v>
      </c>
    </row>
    <row r="80" ht="17.25" spans="1:23">
      <c r="A80" t="str">
        <f>VLOOKUP(B80,匹配上级模块用!$B$2:$F$226,5,0)</f>
        <v>组织规划</v>
      </c>
      <c r="B80" s="8" t="s">
        <v>285</v>
      </c>
      <c r="C80" s="9" t="s">
        <v>286</v>
      </c>
      <c r="D80" s="8" t="s">
        <v>14</v>
      </c>
      <c r="E80" s="10">
        <v>43350.7594097222</v>
      </c>
      <c r="F80" s="16" t="s">
        <v>11</v>
      </c>
      <c r="G80" t="str">
        <f t="shared" si="13"/>
        <v>POST http://oa.jc-saas.com.cn/obs/stateSwitch</v>
      </c>
      <c r="H80" t="str">
        <f t="shared" si="14"/>
        <v>部门单个或批量开启禁用</v>
      </c>
      <c r="I80" s="18" t="b">
        <f t="shared" si="9"/>
        <v>0</v>
      </c>
      <c r="J80" s="18" t="b">
        <f t="shared" si="10"/>
        <v>0</v>
      </c>
      <c r="N80" t="str">
        <f t="shared" si="15"/>
        <v>导入计算等进度查询 数据随着导入过程变化</v>
      </c>
      <c r="O80" s="2" t="s">
        <v>287</v>
      </c>
      <c r="P80" s="3" t="s">
        <v>41</v>
      </c>
      <c r="Q80" s="2" t="s">
        <v>14</v>
      </c>
      <c r="R80" s="4">
        <v>43373.7184953704</v>
      </c>
      <c r="S80" s="17" t="s">
        <v>11</v>
      </c>
      <c r="T80" t="str">
        <f t="shared" si="16"/>
        <v>GET http://oa.jc-saas.com.cn/queue/common/seeSchedule</v>
      </c>
      <c r="U80" t="str">
        <f t="shared" si="17"/>
        <v>导入计算等进度查询 数据随着导入过程变化</v>
      </c>
      <c r="V80" s="18" t="b">
        <f t="shared" si="11"/>
        <v>0</v>
      </c>
      <c r="W80" s="18" t="b">
        <f t="shared" si="12"/>
        <v>0</v>
      </c>
    </row>
    <row r="81" ht="17.25" spans="1:23">
      <c r="A81" t="str">
        <f>VLOOKUP(B81,匹配上级模块用!$B$2:$F$226,5,0)</f>
        <v>组织规划</v>
      </c>
      <c r="B81" s="2" t="s">
        <v>288</v>
      </c>
      <c r="C81" s="3" t="s">
        <v>289</v>
      </c>
      <c r="D81" s="2" t="s">
        <v>14</v>
      </c>
      <c r="E81" s="4">
        <v>43339.5806944444</v>
      </c>
      <c r="F81" s="17" t="s">
        <v>11</v>
      </c>
      <c r="G81" t="str">
        <f t="shared" si="13"/>
        <v>POST http://oa.jc-saas.com.cn/obs/nameCheck</v>
      </c>
      <c r="H81" t="str">
        <f t="shared" si="14"/>
        <v>部门名称重名检测</v>
      </c>
      <c r="I81" s="18" t="b">
        <f t="shared" si="9"/>
        <v>0</v>
      </c>
      <c r="J81" s="18" t="b">
        <f t="shared" si="10"/>
        <v>0</v>
      </c>
      <c r="N81" t="str">
        <f t="shared" si="15"/>
        <v>导入计算等错误报告下载</v>
      </c>
      <c r="O81" s="8" t="s">
        <v>290</v>
      </c>
      <c r="P81" s="9" t="s">
        <v>45</v>
      </c>
      <c r="Q81" s="8" t="s">
        <v>14</v>
      </c>
      <c r="R81" s="10">
        <v>43373.7169791667</v>
      </c>
      <c r="S81" s="16" t="s">
        <v>11</v>
      </c>
      <c r="T81" t="str">
        <f t="shared" si="16"/>
        <v>GET http://oa.jc-saas.com.cn/queue/common/downErrLog</v>
      </c>
      <c r="U81" t="str">
        <f t="shared" si="17"/>
        <v>导入计算等错误报告下载</v>
      </c>
      <c r="V81" s="18" t="b">
        <f t="shared" si="11"/>
        <v>0</v>
      </c>
      <c r="W81" s="18" t="b">
        <f t="shared" si="12"/>
        <v>0</v>
      </c>
    </row>
    <row r="82" ht="17.25" spans="1:23">
      <c r="A82" t="str">
        <f>VLOOKUP(B82,匹配上级模块用!$B$2:$F$226,5,0)</f>
        <v>组织规划</v>
      </c>
      <c r="B82" s="8" t="s">
        <v>291</v>
      </c>
      <c r="C82" s="9" t="s">
        <v>292</v>
      </c>
      <c r="D82" s="8" t="s">
        <v>14</v>
      </c>
      <c r="E82" s="10">
        <v>43343.4444560185</v>
      </c>
      <c r="F82" s="16" t="s">
        <v>11</v>
      </c>
      <c r="G82" t="str">
        <f t="shared" si="13"/>
        <v>GET http://oa.jc-saas.com.cn/obs/staffList</v>
      </c>
      <c r="H82" t="str">
        <f t="shared" si="14"/>
        <v>部门对应的员工列表</v>
      </c>
      <c r="I82" s="18" t="b">
        <f t="shared" si="9"/>
        <v>0</v>
      </c>
      <c r="J82" s="18" t="b">
        <f t="shared" si="10"/>
        <v>0</v>
      </c>
      <c r="N82" t="str">
        <f t="shared" si="15"/>
        <v>导入部门 进度查询等操作查看公共目录接口</v>
      </c>
      <c r="O82" s="2" t="s">
        <v>293</v>
      </c>
      <c r="P82" s="3" t="s">
        <v>294</v>
      </c>
      <c r="Q82" s="2" t="s">
        <v>14</v>
      </c>
      <c r="R82" s="4">
        <v>43372.3822337963</v>
      </c>
      <c r="S82" s="17" t="s">
        <v>11</v>
      </c>
      <c r="T82" t="str">
        <f t="shared" si="16"/>
        <v>POST http://oa.jc-saas.com.cn/obs/import</v>
      </c>
      <c r="U82" t="str">
        <f t="shared" si="17"/>
        <v>导入部门 进度查询等操作查看公共目录接口</v>
      </c>
      <c r="V82" s="18" t="b">
        <f t="shared" si="11"/>
        <v>0</v>
      </c>
      <c r="W82" s="18" t="b">
        <f t="shared" si="12"/>
        <v>0</v>
      </c>
    </row>
    <row r="83" ht="17.25" spans="1:23">
      <c r="A83" t="str">
        <f>VLOOKUP(B83,匹配上级模块用!$B$2:$F$226,5,0)</f>
        <v>组织规划</v>
      </c>
      <c r="B83" s="2" t="s">
        <v>295</v>
      </c>
      <c r="C83" s="3" t="s">
        <v>296</v>
      </c>
      <c r="D83" s="2" t="s">
        <v>14</v>
      </c>
      <c r="E83" s="4">
        <v>43343.4457407407</v>
      </c>
      <c r="F83" s="17" t="s">
        <v>11</v>
      </c>
      <c r="G83" t="str">
        <f t="shared" si="13"/>
        <v>GET http://oa.jc-saas.com.cn/obs/positionList</v>
      </c>
      <c r="H83" t="str">
        <f t="shared" si="14"/>
        <v>部门对应的职位列表</v>
      </c>
      <c r="I83" s="18" t="b">
        <f t="shared" si="9"/>
        <v>0</v>
      </c>
      <c r="J83" s="18" t="b">
        <f t="shared" si="10"/>
        <v>0</v>
      </c>
      <c r="N83" t="str">
        <f t="shared" si="15"/>
        <v>导出员工</v>
      </c>
      <c r="O83" s="8" t="s">
        <v>297</v>
      </c>
      <c r="P83" s="9" t="s">
        <v>298</v>
      </c>
      <c r="Q83" s="8" t="s">
        <v>10</v>
      </c>
      <c r="R83" s="10">
        <v>43333.4771412037</v>
      </c>
      <c r="S83" s="16" t="s">
        <v>11</v>
      </c>
      <c r="T83" t="str">
        <f t="shared" si="16"/>
        <v>POST http://oa.jc-saas.com.cn/staff/export</v>
      </c>
      <c r="U83" t="str">
        <f t="shared" si="17"/>
        <v>导出员工</v>
      </c>
      <c r="V83" s="18" t="b">
        <f t="shared" si="11"/>
        <v>0</v>
      </c>
      <c r="W83" s="18" t="b">
        <f t="shared" si="12"/>
        <v>0</v>
      </c>
    </row>
    <row r="84" ht="17.25" spans="1:23">
      <c r="A84" t="str">
        <f>VLOOKUP(B84,匹配上级模块用!$B$2:$F$226,5,0)</f>
        <v>组织规划</v>
      </c>
      <c r="B84" s="8" t="s">
        <v>299</v>
      </c>
      <c r="C84" s="9" t="s">
        <v>300</v>
      </c>
      <c r="D84" s="8" t="s">
        <v>14</v>
      </c>
      <c r="E84" s="10">
        <v>43346.6289699074</v>
      </c>
      <c r="F84" s="16" t="s">
        <v>11</v>
      </c>
      <c r="G84" t="str">
        <f t="shared" si="13"/>
        <v>POST http://oa.jc-saas.com.cn/obs/abbreviationCheck</v>
      </c>
      <c r="H84" t="str">
        <f t="shared" si="14"/>
        <v>部门简称重名检测</v>
      </c>
      <c r="I84" s="18" t="b">
        <f t="shared" si="9"/>
        <v>0</v>
      </c>
      <c r="J84" s="18" t="b">
        <f t="shared" si="10"/>
        <v>0</v>
      </c>
      <c r="N84" t="str">
        <f t="shared" si="15"/>
        <v>导出考勤月报</v>
      </c>
      <c r="O84" s="2" t="s">
        <v>301</v>
      </c>
      <c r="P84" s="3" t="s">
        <v>302</v>
      </c>
      <c r="Q84" s="2" t="s">
        <v>10</v>
      </c>
      <c r="R84" s="4">
        <v>43350.6708333333</v>
      </c>
      <c r="S84" s="17" t="s">
        <v>11</v>
      </c>
      <c r="T84" t="str">
        <f t="shared" si="16"/>
        <v>POST http://oa.jc-saas.com.cn/attendance/monthly/export</v>
      </c>
      <c r="U84" t="str">
        <f t="shared" si="17"/>
        <v>导出考勤月报</v>
      </c>
      <c r="V84" s="18" t="b">
        <f t="shared" si="11"/>
        <v>0</v>
      </c>
      <c r="W84" s="18" t="b">
        <f t="shared" si="12"/>
        <v>0</v>
      </c>
    </row>
    <row r="85" ht="17.25" spans="1:23">
      <c r="A85" t="str">
        <f>VLOOKUP(B85,匹配上级模块用!$B$2:$F$226,5,0)</f>
        <v>员工管理</v>
      </c>
      <c r="B85" s="8" t="s">
        <v>303</v>
      </c>
      <c r="C85" s="9" t="s">
        <v>304</v>
      </c>
      <c r="D85" s="8" t="s">
        <v>14</v>
      </c>
      <c r="E85" s="10">
        <v>43337.6401157407</v>
      </c>
      <c r="F85" s="16" t="s">
        <v>11</v>
      </c>
      <c r="G85" t="str">
        <f t="shared" si="13"/>
        <v>POST http://oa.jc-saas.com.cn/staff/formalTransact/edit</v>
      </c>
      <c r="H85" t="str">
        <f t="shared" si="14"/>
        <v>转正办理修改</v>
      </c>
      <c r="I85" s="18" t="b">
        <f t="shared" si="9"/>
        <v>0</v>
      </c>
      <c r="J85" s="18" t="b">
        <f t="shared" si="10"/>
        <v>0</v>
      </c>
      <c r="N85" t="str">
        <f t="shared" si="15"/>
        <v>导出职位</v>
      </c>
      <c r="O85" s="8" t="s">
        <v>305</v>
      </c>
      <c r="P85" s="9" t="s">
        <v>215</v>
      </c>
      <c r="Q85" s="8" t="s">
        <v>10</v>
      </c>
      <c r="R85" s="10">
        <v>43325.6421180556</v>
      </c>
      <c r="S85" s="16" t="s">
        <v>11</v>
      </c>
      <c r="T85" t="str">
        <f t="shared" si="16"/>
        <v>POST http://oa.jc-saas.com.cn/position/export</v>
      </c>
      <c r="U85" t="str">
        <f t="shared" si="17"/>
        <v>导出职位</v>
      </c>
      <c r="V85" s="18" t="b">
        <f t="shared" si="11"/>
        <v>0</v>
      </c>
      <c r="W85" s="18" t="b">
        <f t="shared" si="12"/>
        <v>0</v>
      </c>
    </row>
    <row r="86" ht="17.25" spans="1:23">
      <c r="A86" t="str">
        <f>VLOOKUP(B86,匹配上级模块用!$B$2:$F$226,5,0)</f>
        <v>员工管理</v>
      </c>
      <c r="B86" s="8" t="s">
        <v>306</v>
      </c>
      <c r="C86" s="9" t="s">
        <v>307</v>
      </c>
      <c r="D86" s="8" t="s">
        <v>14</v>
      </c>
      <c r="E86" s="10">
        <v>43340.7386689815</v>
      </c>
      <c r="F86" s="16" t="s">
        <v>11</v>
      </c>
      <c r="G86" t="str">
        <f t="shared" si="13"/>
        <v>GET http://oa.jc-saas.com.cn/staff/formalTransact/detail</v>
      </c>
      <c r="H86" t="str">
        <f t="shared" si="14"/>
        <v>转正办理详情</v>
      </c>
      <c r="I86" s="18" t="b">
        <f t="shared" si="9"/>
        <v>0</v>
      </c>
      <c r="J86" s="18" t="b">
        <f t="shared" si="10"/>
        <v>0</v>
      </c>
      <c r="N86" t="str">
        <f t="shared" si="15"/>
        <v>导出薪酬计算</v>
      </c>
      <c r="O86" s="2" t="s">
        <v>308</v>
      </c>
      <c r="P86" s="3" t="s">
        <v>309</v>
      </c>
      <c r="Q86" s="2" t="s">
        <v>14</v>
      </c>
      <c r="R86" s="4">
        <v>43365.4551736111</v>
      </c>
      <c r="S86" s="17" t="s">
        <v>11</v>
      </c>
      <c r="T86" t="str">
        <f t="shared" si="16"/>
        <v>POST http://oa.jc-saas.com.cn/salary/compute/export</v>
      </c>
      <c r="U86" t="str">
        <f t="shared" si="17"/>
        <v>导出薪酬计算</v>
      </c>
      <c r="V86" s="18" t="b">
        <f t="shared" si="11"/>
        <v>0</v>
      </c>
      <c r="W86" s="18" t="b">
        <f t="shared" si="12"/>
        <v>0</v>
      </c>
    </row>
    <row r="87" ht="17.25" spans="1:23">
      <c r="A87" t="str">
        <f>VLOOKUP(B87,匹配上级模块用!$B$2:$F$226,5,0)</f>
        <v>员工管理</v>
      </c>
      <c r="B87" s="2" t="s">
        <v>310</v>
      </c>
      <c r="C87" s="3" t="s">
        <v>311</v>
      </c>
      <c r="D87" s="2" t="s">
        <v>14</v>
      </c>
      <c r="E87" s="4">
        <v>43339.7366898148</v>
      </c>
      <c r="F87" s="17" t="s">
        <v>11</v>
      </c>
      <c r="G87" t="str">
        <f t="shared" si="13"/>
        <v>POST http://oa.jc-saas.com.cn/staff/formalTransact/add</v>
      </c>
      <c r="H87" t="str">
        <f t="shared" si="14"/>
        <v>转正办理添加</v>
      </c>
      <c r="I87" s="18" t="b">
        <f t="shared" si="9"/>
        <v>0</v>
      </c>
      <c r="J87" s="18" t="b">
        <f t="shared" si="10"/>
        <v>0</v>
      </c>
      <c r="N87" t="str">
        <f t="shared" si="15"/>
        <v>导出部门</v>
      </c>
      <c r="O87" s="8" t="s">
        <v>312</v>
      </c>
      <c r="P87" s="9" t="s">
        <v>313</v>
      </c>
      <c r="Q87" s="8" t="s">
        <v>14</v>
      </c>
      <c r="R87" s="10">
        <v>43350.7596064815</v>
      </c>
      <c r="S87" s="16" t="s">
        <v>11</v>
      </c>
      <c r="T87" t="str">
        <f t="shared" si="16"/>
        <v>POST http://oa.jc-saas.com.cn/obs/export</v>
      </c>
      <c r="U87" t="str">
        <f t="shared" si="17"/>
        <v>导出部门</v>
      </c>
      <c r="V87" s="18" t="b">
        <f t="shared" si="11"/>
        <v>0</v>
      </c>
      <c r="W87" s="18" t="b">
        <f t="shared" si="12"/>
        <v>0</v>
      </c>
    </row>
    <row r="88" ht="17.25" spans="1:23">
      <c r="A88" t="str">
        <f>VLOOKUP(B88,匹配上级模块用!$B$2:$F$226,5,0)</f>
        <v>员工管理</v>
      </c>
      <c r="B88" s="8" t="s">
        <v>314</v>
      </c>
      <c r="C88" s="9" t="s">
        <v>315</v>
      </c>
      <c r="D88" s="8" t="s">
        <v>14</v>
      </c>
      <c r="E88" s="10">
        <v>43350.7546990741</v>
      </c>
      <c r="F88" s="16" t="s">
        <v>11</v>
      </c>
      <c r="G88" t="str">
        <f t="shared" si="13"/>
        <v>POST http://oa.jc-saas.com.cn/staff/formalTransact/del</v>
      </c>
      <c r="H88" t="str">
        <f t="shared" si="14"/>
        <v>转正办理删除</v>
      </c>
      <c r="I88" s="18" t="b">
        <f t="shared" si="9"/>
        <v>0</v>
      </c>
      <c r="J88" s="18" t="b">
        <f t="shared" si="10"/>
        <v>0</v>
      </c>
      <c r="N88" t="str">
        <f t="shared" si="15"/>
        <v>工资条</v>
      </c>
      <c r="O88" s="2" t="s">
        <v>316</v>
      </c>
      <c r="P88" s="3" t="s">
        <v>317</v>
      </c>
      <c r="Q88" s="2" t="s">
        <v>10</v>
      </c>
      <c r="R88" s="4">
        <v>43373.6672453704</v>
      </c>
      <c r="S88" s="17" t="s">
        <v>11</v>
      </c>
      <c r="T88" t="str">
        <f t="shared" si="16"/>
        <v>GET http://oa.jc-saas.com.cn/salary/bill/info</v>
      </c>
      <c r="U88" t="str">
        <f t="shared" si="17"/>
        <v>工资条</v>
      </c>
      <c r="V88" s="18" t="b">
        <f t="shared" si="11"/>
        <v>0</v>
      </c>
      <c r="W88" s="18" t="b">
        <f t="shared" si="12"/>
        <v>0</v>
      </c>
    </row>
    <row r="89" ht="17.25" spans="1:23">
      <c r="A89" t="str">
        <f>VLOOKUP(B89,匹配上级模块用!$B$2:$F$226,5,0)</f>
        <v>员工管理</v>
      </c>
      <c r="B89" s="2" t="s">
        <v>318</v>
      </c>
      <c r="C89" s="3" t="s">
        <v>319</v>
      </c>
      <c r="D89" s="2" t="s">
        <v>14</v>
      </c>
      <c r="E89" s="4">
        <v>43340.7161226852</v>
      </c>
      <c r="F89" s="17" t="s">
        <v>11</v>
      </c>
      <c r="G89" t="str">
        <f t="shared" si="13"/>
        <v>GET http://oa.jc-saas.com.cn/staff/formalTransact/getList</v>
      </c>
      <c r="H89" t="str">
        <f t="shared" si="14"/>
        <v>转正办理列表</v>
      </c>
      <c r="I89" s="18" t="b">
        <f t="shared" si="9"/>
        <v>0</v>
      </c>
      <c r="J89" s="18" t="b">
        <f t="shared" si="10"/>
        <v>0</v>
      </c>
      <c r="N89" t="str">
        <f t="shared" si="15"/>
        <v>所有公司obs树形</v>
      </c>
      <c r="O89" s="8" t="s">
        <v>320</v>
      </c>
      <c r="P89" s="9" t="s">
        <v>321</v>
      </c>
      <c r="Q89" s="8" t="s">
        <v>14</v>
      </c>
      <c r="R89" s="10">
        <v>43336.402662037</v>
      </c>
      <c r="S89" s="16" t="s">
        <v>11</v>
      </c>
      <c r="T89" t="str">
        <f t="shared" si="16"/>
        <v>GET http://oa.jc-saas.com.cn/obs/allCompanyTree</v>
      </c>
      <c r="U89" t="str">
        <f t="shared" si="17"/>
        <v>所有公司obs树形</v>
      </c>
      <c r="V89" s="18" t="b">
        <f t="shared" si="11"/>
        <v>0</v>
      </c>
      <c r="W89" s="18" t="b">
        <f t="shared" si="12"/>
        <v>0</v>
      </c>
    </row>
    <row r="90" ht="17.25" spans="1:23">
      <c r="A90" t="str">
        <f>VLOOKUP(B90,匹配上级模块用!$B$2:$F$226,5,0)</f>
        <v>员工管理</v>
      </c>
      <c r="B90" s="8" t="s">
        <v>322</v>
      </c>
      <c r="C90" s="9" t="s">
        <v>323</v>
      </c>
      <c r="D90" s="8" t="s">
        <v>19</v>
      </c>
      <c r="E90" s="10">
        <v>43342.7156134259</v>
      </c>
      <c r="F90" s="16" t="s">
        <v>11</v>
      </c>
      <c r="G90" t="str">
        <f t="shared" si="13"/>
        <v>POST http://oa.jc-saas.com.cn/staff/Contract/stop</v>
      </c>
      <c r="H90" t="str">
        <f t="shared" si="14"/>
        <v>终止合同</v>
      </c>
      <c r="I90" s="18" t="b">
        <f t="shared" si="9"/>
        <v>0</v>
      </c>
      <c r="J90" s="18" t="b">
        <f t="shared" si="10"/>
        <v>0</v>
      </c>
      <c r="N90" t="str">
        <f t="shared" si="15"/>
        <v>所有公司部门 obs树形</v>
      </c>
      <c r="O90" s="2" t="s">
        <v>324</v>
      </c>
      <c r="P90" s="3" t="s">
        <v>325</v>
      </c>
      <c r="Q90" s="2" t="s">
        <v>14</v>
      </c>
      <c r="R90" s="4">
        <v>43336.4057291667</v>
      </c>
      <c r="S90" s="17" t="s">
        <v>11</v>
      </c>
      <c r="T90" t="str">
        <f t="shared" si="16"/>
        <v>GET http://oa.jc-saas.com.cn/obs/allObsTree</v>
      </c>
      <c r="U90" t="str">
        <f t="shared" si="17"/>
        <v>所有公司部门 obs树形</v>
      </c>
      <c r="V90" s="18" t="b">
        <f t="shared" si="11"/>
        <v>0</v>
      </c>
      <c r="W90" s="18" t="b">
        <f t="shared" si="12"/>
        <v>0</v>
      </c>
    </row>
    <row r="91" ht="17.25" spans="1:23">
      <c r="A91" t="str">
        <f>VLOOKUP(B91,匹配上级模块用!$B$2:$F$226,5,0)</f>
        <v>组织规划</v>
      </c>
      <c r="B91" s="2" t="s">
        <v>326</v>
      </c>
      <c r="C91" s="3" t="s">
        <v>327</v>
      </c>
      <c r="D91" s="2" t="s">
        <v>19</v>
      </c>
      <c r="E91" s="4">
        <v>43325.6816087963</v>
      </c>
      <c r="F91" s="17" t="s">
        <v>11</v>
      </c>
      <c r="G91" t="str">
        <f t="shared" si="13"/>
        <v>POST http://oa.jc-saas.com.cn/organization/duties/setSort</v>
      </c>
      <c r="H91" t="str">
        <f t="shared" si="14"/>
        <v>职务排序（P8-2）</v>
      </c>
      <c r="I91" s="18" t="b">
        <f t="shared" si="9"/>
        <v>0</v>
      </c>
      <c r="J91" s="18" t="b">
        <f t="shared" si="10"/>
        <v>0</v>
      </c>
      <c r="N91" t="str">
        <f t="shared" si="15"/>
        <v>批量确认</v>
      </c>
      <c r="O91" s="8" t="s">
        <v>328</v>
      </c>
      <c r="P91" s="9" t="s">
        <v>329</v>
      </c>
      <c r="Q91" s="8" t="s">
        <v>10</v>
      </c>
      <c r="R91" s="10">
        <v>43353.573287037</v>
      </c>
      <c r="S91" s="16" t="s">
        <v>11</v>
      </c>
      <c r="T91" t="str">
        <f t="shared" si="16"/>
        <v>POST http://oa.jc-saas.com.cn/salary/paid/confirm</v>
      </c>
      <c r="U91" t="str">
        <f t="shared" si="17"/>
        <v>批量确认</v>
      </c>
      <c r="V91" s="18" t="b">
        <f t="shared" si="11"/>
        <v>0</v>
      </c>
      <c r="W91" s="18" t="b">
        <f t="shared" si="12"/>
        <v>0</v>
      </c>
    </row>
    <row r="92" ht="17.25" spans="1:23">
      <c r="A92" t="str">
        <f>VLOOKUP(B92,匹配上级模块用!$B$2:$F$226,5,0)</f>
        <v>组织规划</v>
      </c>
      <c r="B92" s="8" t="s">
        <v>330</v>
      </c>
      <c r="C92" s="9" t="s">
        <v>331</v>
      </c>
      <c r="D92" s="8" t="s">
        <v>19</v>
      </c>
      <c r="E92" s="10">
        <v>43323.6665972222</v>
      </c>
      <c r="F92" s="16" t="s">
        <v>11</v>
      </c>
      <c r="G92" t="str">
        <f t="shared" si="13"/>
        <v>GET http://oa.jc-saas.com.cn/organization/duties/get_type</v>
      </c>
      <c r="H92" t="str">
        <f t="shared" si="14"/>
        <v>职务类型列表（P8-2）</v>
      </c>
      <c r="I92" s="18" t="b">
        <f t="shared" si="9"/>
        <v>0</v>
      </c>
      <c r="J92" s="18" t="b">
        <f t="shared" si="10"/>
        <v>0</v>
      </c>
      <c r="N92" t="str">
        <f t="shared" si="15"/>
        <v>找回密码之第一步：验证手机号码</v>
      </c>
      <c r="O92" s="2" t="s">
        <v>332</v>
      </c>
      <c r="P92" s="3" t="s">
        <v>16</v>
      </c>
      <c r="Q92" s="2" t="s">
        <v>10</v>
      </c>
      <c r="R92" s="4">
        <v>43320.6462731482</v>
      </c>
      <c r="S92" s="17" t="s">
        <v>11</v>
      </c>
      <c r="T92" t="str">
        <f t="shared" si="16"/>
        <v>POST http://oa.jc-saas.com.cn/auth/password/verifyPhone</v>
      </c>
      <c r="U92" t="str">
        <f t="shared" si="17"/>
        <v>找回密码之第一步：验证手机号码</v>
      </c>
      <c r="V92" s="18" t="b">
        <f t="shared" si="11"/>
        <v>0</v>
      </c>
      <c r="W92" s="18" t="b">
        <f t="shared" si="12"/>
        <v>0</v>
      </c>
    </row>
    <row r="93" ht="17.25" spans="1:23">
      <c r="A93" t="str">
        <f>VLOOKUP(B93,匹配上级模块用!$B$2:$F$226,5,0)</f>
        <v>组织规划</v>
      </c>
      <c r="B93" s="8" t="s">
        <v>333</v>
      </c>
      <c r="C93" s="9" t="s">
        <v>334</v>
      </c>
      <c r="D93" s="8" t="s">
        <v>19</v>
      </c>
      <c r="E93" s="10">
        <v>43323.6537962963</v>
      </c>
      <c r="F93" s="16" t="s">
        <v>11</v>
      </c>
      <c r="G93" t="str">
        <f t="shared" si="13"/>
        <v>GET http://oa.jc-saas.com.cn/organization/duties/get_grade</v>
      </c>
      <c r="H93" t="str">
        <f t="shared" si="14"/>
        <v>职务等级列表（P8-2）</v>
      </c>
      <c r="I93" s="18" t="b">
        <f t="shared" si="9"/>
        <v>0</v>
      </c>
      <c r="J93" s="18" t="b">
        <f t="shared" si="10"/>
        <v>0</v>
      </c>
      <c r="N93" t="str">
        <f t="shared" si="15"/>
        <v>找回密码之第二步：设置新密码</v>
      </c>
      <c r="O93" s="8" t="s">
        <v>335</v>
      </c>
      <c r="P93" s="9" t="s">
        <v>21</v>
      </c>
      <c r="Q93" s="8" t="s">
        <v>10</v>
      </c>
      <c r="R93" s="10">
        <v>43320.6629861111</v>
      </c>
      <c r="S93" s="16" t="s">
        <v>11</v>
      </c>
      <c r="T93" t="str">
        <f t="shared" si="16"/>
        <v>POST http://oa.jc-saas.com.cn/auth/password/setNewPass</v>
      </c>
      <c r="U93" t="str">
        <f t="shared" si="17"/>
        <v>找回密码之第二步：设置新密码</v>
      </c>
      <c r="V93" s="18" t="b">
        <f t="shared" si="11"/>
        <v>0</v>
      </c>
      <c r="W93" s="18" t="b">
        <f t="shared" si="12"/>
        <v>0</v>
      </c>
    </row>
    <row r="94" ht="17.25" spans="1:23">
      <c r="A94" t="str">
        <f>VLOOKUP(B94,匹配上级模块用!$B$2:$F$226,5,0)</f>
        <v>组织规划</v>
      </c>
      <c r="B94" s="8" t="s">
        <v>336</v>
      </c>
      <c r="C94" s="9" t="s">
        <v>337</v>
      </c>
      <c r="D94" s="8" t="s">
        <v>10</v>
      </c>
      <c r="E94" s="10">
        <v>43326.4884490741</v>
      </c>
      <c r="F94" s="16" t="s">
        <v>11</v>
      </c>
      <c r="G94" t="str">
        <f t="shared" si="13"/>
        <v>GET http://oa.jc-saas.com.cn/position/getList</v>
      </c>
      <c r="H94" t="str">
        <f t="shared" si="14"/>
        <v>职位列表</v>
      </c>
      <c r="I94" s="18" t="b">
        <f t="shared" si="9"/>
        <v>0</v>
      </c>
      <c r="J94" s="18" t="b">
        <f t="shared" si="10"/>
        <v>0</v>
      </c>
      <c r="N94" t="str">
        <f t="shared" si="15"/>
        <v>排序</v>
      </c>
      <c r="O94" s="2" t="s">
        <v>338</v>
      </c>
      <c r="P94" s="3" t="s">
        <v>339</v>
      </c>
      <c r="Q94" s="2" t="s">
        <v>14</v>
      </c>
      <c r="R94" s="4">
        <v>43350.759224537</v>
      </c>
      <c r="S94" s="17" t="s">
        <v>11</v>
      </c>
      <c r="T94" t="str">
        <f t="shared" si="16"/>
        <v>POST http://oa.jc-saas.com.cn/obs/sort</v>
      </c>
      <c r="U94" t="str">
        <f t="shared" si="17"/>
        <v>排序</v>
      </c>
      <c r="V94" s="18" t="b">
        <f t="shared" si="11"/>
        <v>0</v>
      </c>
      <c r="W94" s="18" t="b">
        <f t="shared" si="12"/>
        <v>0</v>
      </c>
    </row>
    <row r="95" ht="17.25" spans="1:23">
      <c r="A95" t="str">
        <f>VLOOKUP(B95,匹配上级模块用!$B$2:$F$226,5,0)</f>
        <v>薪酬管理</v>
      </c>
      <c r="B95" s="8" t="s">
        <v>340</v>
      </c>
      <c r="C95" s="9" t="s">
        <v>254</v>
      </c>
      <c r="D95" s="8" t="s">
        <v>19</v>
      </c>
      <c r="E95" s="10">
        <v>43363.6653356481</v>
      </c>
      <c r="F95" s="16" t="s">
        <v>11</v>
      </c>
      <c r="G95" t="str">
        <f t="shared" si="13"/>
        <v>GET http://oa.jc-saas.com.cn/salary/Bank/get</v>
      </c>
      <c r="H95" t="str">
        <f t="shared" si="14"/>
        <v>员工银行卡详情</v>
      </c>
      <c r="I95" s="18" t="b">
        <f t="shared" si="9"/>
        <v>0</v>
      </c>
      <c r="J95" s="18" t="b">
        <f t="shared" si="10"/>
        <v>0</v>
      </c>
      <c r="N95" t="str">
        <f t="shared" si="15"/>
        <v>排序列表</v>
      </c>
      <c r="O95" s="8" t="s">
        <v>341</v>
      </c>
      <c r="P95" s="9" t="s">
        <v>219</v>
      </c>
      <c r="Q95" s="8" t="s">
        <v>14</v>
      </c>
      <c r="R95" s="10">
        <v>43356.5630671296</v>
      </c>
      <c r="S95" s="16" t="s">
        <v>11</v>
      </c>
      <c r="T95" t="str">
        <f t="shared" si="16"/>
        <v>GET http://oa.jc-saas.com.cn/obs/sortList</v>
      </c>
      <c r="U95" t="str">
        <f t="shared" si="17"/>
        <v>排序列表</v>
      </c>
      <c r="V95" s="18" t="b">
        <f t="shared" si="11"/>
        <v>0</v>
      </c>
      <c r="W95" s="18" t="b">
        <f t="shared" si="12"/>
        <v>0</v>
      </c>
    </row>
    <row r="96" ht="17.25" spans="1:23">
      <c r="A96" t="str">
        <f>VLOOKUP(B96,匹配上级模块用!$B$2:$F$226,5,0)</f>
        <v>薪酬管理</v>
      </c>
      <c r="B96" s="2" t="s">
        <v>342</v>
      </c>
      <c r="C96" s="3" t="s">
        <v>250</v>
      </c>
      <c r="D96" s="2" t="s">
        <v>19</v>
      </c>
      <c r="E96" s="4">
        <v>43353.5871180556</v>
      </c>
      <c r="F96" s="17" t="s">
        <v>11</v>
      </c>
      <c r="G96" t="str">
        <f t="shared" si="13"/>
        <v>GET http://oa.jc-saas.com.cn/salary/Bank/list</v>
      </c>
      <c r="H96" t="str">
        <f t="shared" si="14"/>
        <v>员工银行卡列表</v>
      </c>
      <c r="I96" s="18" t="b">
        <f t="shared" si="9"/>
        <v>0</v>
      </c>
      <c r="J96" s="18" t="b">
        <f t="shared" si="10"/>
        <v>0</v>
      </c>
      <c r="N96" t="str">
        <f t="shared" si="15"/>
        <v>提醒规则设置（废弃）</v>
      </c>
      <c r="O96" s="2" t="s">
        <v>343</v>
      </c>
      <c r="P96" s="3" t="s">
        <v>81</v>
      </c>
      <c r="Q96" s="2" t="s">
        <v>19</v>
      </c>
      <c r="R96" s="4">
        <v>43322.3618055556</v>
      </c>
      <c r="S96" s="17" t="s">
        <v>11</v>
      </c>
      <c r="T96" t="str">
        <f t="shared" si="16"/>
        <v>POST http://oa.jc-saas.com.cn/system/remind/set_remind</v>
      </c>
      <c r="U96" t="str">
        <f t="shared" si="17"/>
        <v>提醒规则设置（废弃）</v>
      </c>
      <c r="V96" s="18" t="b">
        <f t="shared" si="11"/>
        <v>0</v>
      </c>
      <c r="W96" s="18" t="b">
        <f t="shared" si="12"/>
        <v>0</v>
      </c>
    </row>
    <row r="97" ht="17.25" spans="1:23">
      <c r="A97" t="str">
        <f>VLOOKUP(B97,匹配上级模块用!$B$2:$F$226,5,0)</f>
        <v>员工管理</v>
      </c>
      <c r="B97" s="2" t="s">
        <v>344</v>
      </c>
      <c r="C97" s="3" t="s">
        <v>213</v>
      </c>
      <c r="D97" s="2" t="s">
        <v>19</v>
      </c>
      <c r="E97" s="4">
        <v>43332.6759375</v>
      </c>
      <c r="F97" s="17" t="s">
        <v>11</v>
      </c>
      <c r="G97" t="str">
        <f t="shared" si="13"/>
        <v>GET http://oa.jc-saas.com.cn/staff/Entry/data_info</v>
      </c>
      <c r="H97" t="str">
        <f t="shared" si="14"/>
        <v>员工入职资料详情</v>
      </c>
      <c r="I97" s="18" t="b">
        <f t="shared" si="9"/>
        <v>0</v>
      </c>
      <c r="J97" s="18" t="b">
        <f t="shared" si="10"/>
        <v>0</v>
      </c>
      <c r="N97" t="str">
        <f t="shared" si="15"/>
        <v>文件上传</v>
      </c>
      <c r="O97" s="8" t="s">
        <v>345</v>
      </c>
      <c r="P97" s="9" t="s">
        <v>346</v>
      </c>
      <c r="Q97" s="8" t="s">
        <v>10</v>
      </c>
      <c r="R97" s="10">
        <v>43326.4854050926</v>
      </c>
      <c r="S97" s="16" t="s">
        <v>11</v>
      </c>
      <c r="T97" t="str">
        <f t="shared" si="16"/>
        <v>POST http://oa.jc-saas.com.cn/attachment/upload</v>
      </c>
      <c r="U97" t="str">
        <f t="shared" si="17"/>
        <v>文件上传</v>
      </c>
      <c r="V97" s="18" t="b">
        <f t="shared" si="11"/>
        <v>0</v>
      </c>
      <c r="W97" s="18" t="b">
        <f t="shared" si="12"/>
        <v>0</v>
      </c>
    </row>
    <row r="98" ht="17.25" spans="1:23">
      <c r="A98" t="str">
        <f>VLOOKUP(B98,匹配上级模块用!$B$2:$F$226,5,0)</f>
        <v>公共</v>
      </c>
      <c r="B98" s="2" t="s">
        <v>347</v>
      </c>
      <c r="C98" s="3" t="s">
        <v>236</v>
      </c>
      <c r="D98" s="2" t="s">
        <v>14</v>
      </c>
      <c r="E98" s="4">
        <v>43339.4753935185</v>
      </c>
      <c r="F98" s="17" t="s">
        <v>11</v>
      </c>
      <c r="G98" t="str">
        <f t="shared" si="13"/>
        <v>GET http://oa.jc-saas.com.cn/staff/searcherInfo</v>
      </c>
      <c r="H98" t="str">
        <f t="shared" si="14"/>
        <v>员工模糊搜索后点击员工详情</v>
      </c>
      <c r="I98" s="18" t="b">
        <f t="shared" si="9"/>
        <v>0</v>
      </c>
      <c r="J98" s="18" t="b">
        <f t="shared" si="10"/>
        <v>0</v>
      </c>
      <c r="N98" t="str">
        <f t="shared" si="15"/>
        <v>新增/续签合同</v>
      </c>
      <c r="O98" s="2" t="s">
        <v>348</v>
      </c>
      <c r="P98" s="3" t="s">
        <v>349</v>
      </c>
      <c r="Q98" s="2" t="s">
        <v>19</v>
      </c>
      <c r="R98" s="4">
        <v>43342.6373726852</v>
      </c>
      <c r="S98" s="17" t="s">
        <v>11</v>
      </c>
      <c r="T98" t="str">
        <f t="shared" si="16"/>
        <v>POST http://oa.jc-saas.com.cn/staff/Contract/add</v>
      </c>
      <c r="U98" t="str">
        <f t="shared" si="17"/>
        <v>新增/续签合同</v>
      </c>
      <c r="V98" s="18" t="b">
        <f t="shared" si="11"/>
        <v>0</v>
      </c>
      <c r="W98" s="18" t="b">
        <f t="shared" si="12"/>
        <v>0</v>
      </c>
    </row>
    <row r="99" ht="17.25" spans="1:23">
      <c r="A99" t="str">
        <f>VLOOKUP(B99,匹配上级模块用!$B$2:$F$226,5,0)</f>
        <v>公共</v>
      </c>
      <c r="B99" s="8" t="s">
        <v>350</v>
      </c>
      <c r="C99" s="9" t="s">
        <v>240</v>
      </c>
      <c r="D99" s="8" t="s">
        <v>14</v>
      </c>
      <c r="E99" s="10">
        <v>43339.437962963</v>
      </c>
      <c r="F99" s="16" t="s">
        <v>11</v>
      </c>
      <c r="G99" t="str">
        <f t="shared" si="13"/>
        <v>GET http://oa.jc-saas.com.cn/staff/searcherListSel</v>
      </c>
      <c r="H99" t="str">
        <f t="shared" si="14"/>
        <v>员工模糊搜索后的下拉列表</v>
      </c>
      <c r="I99" s="18" t="b">
        <f t="shared" si="9"/>
        <v>0</v>
      </c>
      <c r="J99" s="18" t="b">
        <f t="shared" si="10"/>
        <v>0</v>
      </c>
      <c r="N99" t="str">
        <f t="shared" si="15"/>
        <v>新增入职资料</v>
      </c>
      <c r="O99" s="8" t="s">
        <v>351</v>
      </c>
      <c r="P99" s="9" t="s">
        <v>153</v>
      </c>
      <c r="Q99" s="8" t="s">
        <v>19</v>
      </c>
      <c r="R99" s="10">
        <v>43371.433599537</v>
      </c>
      <c r="S99" s="16" t="s">
        <v>11</v>
      </c>
      <c r="T99" t="str">
        <f t="shared" si="16"/>
        <v>POST http://oa.jc-saas.com.cn/staff/Entry/addTypeData</v>
      </c>
      <c r="U99" t="str">
        <f t="shared" si="17"/>
        <v>新增入职资料</v>
      </c>
      <c r="V99" s="18" t="b">
        <f t="shared" si="11"/>
        <v>0</v>
      </c>
      <c r="W99" s="18" t="b">
        <f t="shared" si="12"/>
        <v>0</v>
      </c>
    </row>
    <row r="100" ht="17.25" spans="1:23">
      <c r="A100" t="str">
        <f>VLOOKUP(B100,匹配上级模块用!$B$2:$F$226,5,0)</f>
        <v>员工管理</v>
      </c>
      <c r="B100" s="8" t="s">
        <v>352</v>
      </c>
      <c r="C100" s="9" t="s">
        <v>217</v>
      </c>
      <c r="D100" s="8" t="s">
        <v>10</v>
      </c>
      <c r="E100" s="10">
        <v>43333.4756828704</v>
      </c>
      <c r="F100" s="16" t="s">
        <v>11</v>
      </c>
      <c r="G100" t="str">
        <f t="shared" si="13"/>
        <v>POST http://oa.jc-saas.com.cn/staff/getList</v>
      </c>
      <c r="H100" t="str">
        <f t="shared" si="14"/>
        <v>员工列表</v>
      </c>
      <c r="I100" s="18" t="b">
        <f t="shared" si="9"/>
        <v>0</v>
      </c>
      <c r="J100" s="18" t="b">
        <f t="shared" si="10"/>
        <v>0</v>
      </c>
      <c r="N100" t="str">
        <f t="shared" si="15"/>
        <v>新增员工</v>
      </c>
      <c r="O100" s="2" t="s">
        <v>353</v>
      </c>
      <c r="P100" s="3" t="s">
        <v>354</v>
      </c>
      <c r="Q100" s="2" t="s">
        <v>10</v>
      </c>
      <c r="R100" s="4">
        <v>43333.4757638889</v>
      </c>
      <c r="S100" s="17" t="s">
        <v>11</v>
      </c>
      <c r="T100" t="str">
        <f t="shared" si="16"/>
        <v>POST http://oa.jc-saas.com.cn/staff/add</v>
      </c>
      <c r="U100" t="str">
        <f t="shared" si="17"/>
        <v>新增员工</v>
      </c>
      <c r="V100" s="18" t="b">
        <f t="shared" si="11"/>
        <v>0</v>
      </c>
      <c r="W100" s="18" t="b">
        <f t="shared" si="12"/>
        <v>0</v>
      </c>
    </row>
    <row r="101" ht="17.25" spans="1:23">
      <c r="A101" t="str">
        <f>VLOOKUP(B101,匹配上级模块用!$B$2:$F$226,5,0)</f>
        <v>员工管理</v>
      </c>
      <c r="B101" s="2" t="s">
        <v>355</v>
      </c>
      <c r="C101" s="3" t="s">
        <v>229</v>
      </c>
      <c r="D101" s="2" t="s">
        <v>19</v>
      </c>
      <c r="E101" s="4">
        <v>43327.4161805556</v>
      </c>
      <c r="F101" s="17" t="s">
        <v>11</v>
      </c>
      <c r="G101" t="str">
        <f t="shared" si="13"/>
        <v>GET http://oa.jc-saas.com.cn/staff/staffinfo/list_work</v>
      </c>
      <c r="H101" t="str">
        <f t="shared" si="14"/>
        <v>员工工作经历列表（P9-1-2）</v>
      </c>
      <c r="I101" s="18" t="b">
        <f t="shared" si="9"/>
        <v>0</v>
      </c>
      <c r="J101" s="18" t="b">
        <f t="shared" si="10"/>
        <v>0</v>
      </c>
      <c r="N101" t="str">
        <f t="shared" si="15"/>
        <v>新增员工奖惩记录（P9-1-2）</v>
      </c>
      <c r="O101" s="8" t="s">
        <v>356</v>
      </c>
      <c r="P101" s="9" t="s">
        <v>157</v>
      </c>
      <c r="Q101" s="8" t="s">
        <v>19</v>
      </c>
      <c r="R101" s="10">
        <v>43371.4275</v>
      </c>
      <c r="S101" s="16" t="s">
        <v>11</v>
      </c>
      <c r="T101" t="str">
        <f t="shared" si="16"/>
        <v>POST http://oa.jc-saas.com.cn/staff/staffinfo/addSanction</v>
      </c>
      <c r="U101" t="str">
        <f t="shared" si="17"/>
        <v>新增员工奖惩记录（P9-1-2）</v>
      </c>
      <c r="V101" s="18" t="b">
        <f t="shared" si="11"/>
        <v>0</v>
      </c>
      <c r="W101" s="18" t="b">
        <f t="shared" si="12"/>
        <v>0</v>
      </c>
    </row>
    <row r="102" ht="17.25" spans="1:23">
      <c r="A102" t="str">
        <f>VLOOKUP(B102,匹配上级模块用!$B$2:$F$226,5,0)</f>
        <v>薪酬管理</v>
      </c>
      <c r="B102" s="8" t="s">
        <v>357</v>
      </c>
      <c r="C102" s="9" t="s">
        <v>225</v>
      </c>
      <c r="D102" s="8" t="s">
        <v>19</v>
      </c>
      <c r="E102" s="10">
        <v>43369.3905787037</v>
      </c>
      <c r="F102" s="16" t="s">
        <v>11</v>
      </c>
      <c r="G102" t="str">
        <f t="shared" si="13"/>
        <v>GET http://oa.jc-saas.com.cn/salary/Fixed/get_fixed_detail</v>
      </c>
      <c r="H102" t="str">
        <f t="shared" si="14"/>
        <v>员工定薪明细</v>
      </c>
      <c r="I102" s="18" t="b">
        <f t="shared" si="9"/>
        <v>0</v>
      </c>
      <c r="J102" s="18" t="b">
        <f t="shared" si="10"/>
        <v>0</v>
      </c>
      <c r="N102" t="str">
        <f t="shared" si="15"/>
        <v>新增员工工作经历（P9-1-2）</v>
      </c>
      <c r="O102" s="2" t="s">
        <v>358</v>
      </c>
      <c r="P102" s="3" t="s">
        <v>161</v>
      </c>
      <c r="Q102" s="2" t="s">
        <v>19</v>
      </c>
      <c r="R102" s="4">
        <v>43371.4015625</v>
      </c>
      <c r="S102" s="17" t="s">
        <v>11</v>
      </c>
      <c r="T102" t="str">
        <f t="shared" si="16"/>
        <v>POST http://oa.jc-saas.com.cn/staff/staffinfo/addWork</v>
      </c>
      <c r="U102" t="str">
        <f t="shared" si="17"/>
        <v>新增员工工作经历（P9-1-2）</v>
      </c>
      <c r="V102" s="18" t="b">
        <f t="shared" si="11"/>
        <v>0</v>
      </c>
      <c r="W102" s="18" t="b">
        <f t="shared" si="12"/>
        <v>0</v>
      </c>
    </row>
    <row r="103" ht="17.25" spans="1:23">
      <c r="A103" t="str">
        <f>VLOOKUP(B103,匹配上级模块用!$B$2:$F$226,5,0)</f>
        <v>薪酬管理</v>
      </c>
      <c r="B103" s="2" t="s">
        <v>359</v>
      </c>
      <c r="C103" s="3" t="s">
        <v>221</v>
      </c>
      <c r="D103" s="2" t="s">
        <v>19</v>
      </c>
      <c r="E103" s="4">
        <v>43357.462037037</v>
      </c>
      <c r="F103" s="17" t="s">
        <v>11</v>
      </c>
      <c r="G103" t="str">
        <f t="shared" si="13"/>
        <v>GET http://oa.jc-saas.com.cn/salary/Fixed/list</v>
      </c>
      <c r="H103" t="str">
        <f t="shared" si="14"/>
        <v>员工定薪列表</v>
      </c>
      <c r="I103" s="18" t="b">
        <f t="shared" si="9"/>
        <v>0</v>
      </c>
      <c r="J103" s="18" t="b">
        <f t="shared" si="10"/>
        <v>0</v>
      </c>
      <c r="N103" t="str">
        <f t="shared" si="15"/>
        <v>新增员工教育经历（P9-1-2）</v>
      </c>
      <c r="O103" s="8" t="s">
        <v>360</v>
      </c>
      <c r="P103" s="9" t="s">
        <v>165</v>
      </c>
      <c r="Q103" s="8" t="s">
        <v>19</v>
      </c>
      <c r="R103" s="10">
        <v>43371.4096064815</v>
      </c>
      <c r="S103" s="16" t="s">
        <v>11</v>
      </c>
      <c r="T103" t="str">
        <f t="shared" si="16"/>
        <v>POST http://oa.jc-saas.com.cn/staff/staffinfo/addEdu</v>
      </c>
      <c r="U103" t="str">
        <f t="shared" si="17"/>
        <v>新增员工教育经历（P9-1-2）</v>
      </c>
      <c r="V103" s="18" t="b">
        <f t="shared" si="11"/>
        <v>0</v>
      </c>
      <c r="W103" s="18" t="b">
        <f t="shared" si="12"/>
        <v>0</v>
      </c>
    </row>
    <row r="104" ht="17.25" spans="1:23">
      <c r="A104" t="str">
        <f>VLOOKUP(B104,匹配上级模块用!$B$2:$F$226,5,0)</f>
        <v>系统管理</v>
      </c>
      <c r="B104" s="2" t="s">
        <v>361</v>
      </c>
      <c r="C104" s="3" t="s">
        <v>362</v>
      </c>
      <c r="D104" s="2" t="s">
        <v>14</v>
      </c>
      <c r="E104" s="4">
        <v>43350.7382060185</v>
      </c>
      <c r="F104" s="17" t="s">
        <v>11</v>
      </c>
      <c r="G104" t="str">
        <f t="shared" si="13"/>
        <v>POST http://oa.jc-saas.com.cn/user/edit</v>
      </c>
      <c r="H104" t="str">
        <f t="shared" si="14"/>
        <v>用户修改</v>
      </c>
      <c r="I104" s="18" t="b">
        <f t="shared" si="9"/>
        <v>0</v>
      </c>
      <c r="J104" s="18" t="b">
        <f t="shared" si="10"/>
        <v>0</v>
      </c>
      <c r="N104" t="str">
        <f t="shared" si="15"/>
        <v>新增员工社会关系（P9-1-2）</v>
      </c>
      <c r="O104" s="2" t="s">
        <v>363</v>
      </c>
      <c r="P104" s="3" t="s">
        <v>169</v>
      </c>
      <c r="Q104" s="2" t="s">
        <v>19</v>
      </c>
      <c r="R104" s="4">
        <v>43371.4239467593</v>
      </c>
      <c r="S104" s="17" t="s">
        <v>11</v>
      </c>
      <c r="T104" t="str">
        <f t="shared" si="16"/>
        <v>POST http://oa.jc-saas.com.cn/staff/staffinfo/addSocialRelations</v>
      </c>
      <c r="U104" t="str">
        <f t="shared" si="17"/>
        <v>新增员工社会关系（P9-1-2）</v>
      </c>
      <c r="V104" s="18" t="b">
        <f t="shared" si="11"/>
        <v>0</v>
      </c>
      <c r="W104" s="18" t="b">
        <f t="shared" si="12"/>
        <v>0</v>
      </c>
    </row>
    <row r="105" ht="17.25" spans="1:23">
      <c r="A105" t="str">
        <f>VLOOKUP(B105,匹配上级模块用!$B$2:$F$226,5,0)</f>
        <v>系统管理</v>
      </c>
      <c r="B105" s="2" t="s">
        <v>364</v>
      </c>
      <c r="C105" s="3" t="s">
        <v>365</v>
      </c>
      <c r="D105" s="2" t="s">
        <v>14</v>
      </c>
      <c r="E105" s="4">
        <v>43328.5841666667</v>
      </c>
      <c r="F105" s="17" t="s">
        <v>11</v>
      </c>
      <c r="G105" t="str">
        <f t="shared" si="13"/>
        <v>GET http://oa.jc-saas.com.cn/user/detail</v>
      </c>
      <c r="H105" t="str">
        <f t="shared" si="14"/>
        <v>用户详情</v>
      </c>
      <c r="I105" s="18" t="b">
        <f t="shared" si="9"/>
        <v>0</v>
      </c>
      <c r="J105" s="18" t="b">
        <f t="shared" si="10"/>
        <v>0</v>
      </c>
      <c r="N105" t="str">
        <f t="shared" si="15"/>
        <v>新增员工职业资格（P9-1-2）</v>
      </c>
      <c r="O105" s="8" t="s">
        <v>366</v>
      </c>
      <c r="P105" s="9" t="s">
        <v>172</v>
      </c>
      <c r="Q105" s="8" t="s">
        <v>19</v>
      </c>
      <c r="R105" s="10">
        <v>43371.418912037</v>
      </c>
      <c r="S105" s="16" t="s">
        <v>11</v>
      </c>
      <c r="T105" t="str">
        <f t="shared" si="16"/>
        <v>POST http://oa.jc-saas.com.cn/staff/staffinfo/addCert</v>
      </c>
      <c r="U105" t="str">
        <f t="shared" si="17"/>
        <v>新增员工职业资格（P9-1-2）</v>
      </c>
      <c r="V105" s="18" t="b">
        <f t="shared" si="11"/>
        <v>0</v>
      </c>
      <c r="W105" s="18" t="b">
        <f t="shared" si="12"/>
        <v>0</v>
      </c>
    </row>
    <row r="106" ht="17.25" spans="1:23">
      <c r="A106" t="str">
        <f>VLOOKUP(B106,匹配上级模块用!$B$2:$F$226,5,0)</f>
        <v>系统管理</v>
      </c>
      <c r="B106" s="2" t="s">
        <v>367</v>
      </c>
      <c r="C106" s="3" t="s">
        <v>368</v>
      </c>
      <c r="D106" s="2" t="s">
        <v>14</v>
      </c>
      <c r="E106" s="4">
        <v>43334.7352546296</v>
      </c>
      <c r="F106" s="17" t="s">
        <v>11</v>
      </c>
      <c r="G106" t="str">
        <f t="shared" si="13"/>
        <v>POST http://oa.jc-saas.com.cn/user/del</v>
      </c>
      <c r="H106" t="str">
        <f t="shared" si="14"/>
        <v>用户删除</v>
      </c>
      <c r="I106" s="18" t="b">
        <f t="shared" si="9"/>
        <v>0</v>
      </c>
      <c r="J106" s="18" t="b">
        <f t="shared" si="10"/>
        <v>0</v>
      </c>
      <c r="N106" t="str">
        <f t="shared" si="15"/>
        <v>新增员工语言能力（P9-1-2）</v>
      </c>
      <c r="O106" s="2" t="s">
        <v>369</v>
      </c>
      <c r="P106" s="3" t="s">
        <v>176</v>
      </c>
      <c r="Q106" s="2" t="s">
        <v>19</v>
      </c>
      <c r="R106" s="4">
        <v>43371.4158333333</v>
      </c>
      <c r="S106" s="17" t="s">
        <v>11</v>
      </c>
      <c r="T106" t="str">
        <f t="shared" si="16"/>
        <v>POST http://oa.jc-saas.com.cn/staff/staffinfo/addLanguage</v>
      </c>
      <c r="U106" t="str">
        <f t="shared" si="17"/>
        <v>新增员工语言能力（P9-1-2）</v>
      </c>
      <c r="V106" s="18" t="b">
        <f t="shared" si="11"/>
        <v>0</v>
      </c>
      <c r="W106" s="18" t="b">
        <f t="shared" si="12"/>
        <v>0</v>
      </c>
    </row>
    <row r="107" ht="17.25" spans="1:23">
      <c r="A107" t="str">
        <f>VLOOKUP(B107,匹配上级模块用!$B$2:$F$226,5,0)</f>
        <v>系统管理</v>
      </c>
      <c r="B107" s="8" t="s">
        <v>370</v>
      </c>
      <c r="C107" s="9" t="s">
        <v>371</v>
      </c>
      <c r="D107" s="8" t="s">
        <v>14</v>
      </c>
      <c r="E107" s="10">
        <v>43343.3677199074</v>
      </c>
      <c r="F107" s="16" t="s">
        <v>11</v>
      </c>
      <c r="G107" t="str">
        <f t="shared" si="13"/>
        <v>GET http://oa.jc-saas.com.cn/user/getList</v>
      </c>
      <c r="H107" t="str">
        <f t="shared" si="14"/>
        <v>用户列表</v>
      </c>
      <c r="I107" s="18" t="b">
        <f t="shared" si="9"/>
        <v>0</v>
      </c>
      <c r="J107" s="18" t="b">
        <f t="shared" si="10"/>
        <v>0</v>
      </c>
      <c r="N107" t="str">
        <f t="shared" si="15"/>
        <v>新增班次</v>
      </c>
      <c r="O107" s="8" t="s">
        <v>372</v>
      </c>
      <c r="P107" s="9" t="s">
        <v>49</v>
      </c>
      <c r="Q107" s="8" t="s">
        <v>19</v>
      </c>
      <c r="R107" s="10">
        <v>43371.4441319444</v>
      </c>
      <c r="S107" s="16" t="s">
        <v>11</v>
      </c>
      <c r="T107" t="str">
        <f t="shared" si="16"/>
        <v>POST http://oa.jc-saas.com.cn/attendance/Shift/addShift</v>
      </c>
      <c r="U107" t="str">
        <f t="shared" si="17"/>
        <v>新增班次</v>
      </c>
      <c r="V107" s="18" t="b">
        <f t="shared" si="11"/>
        <v>0</v>
      </c>
      <c r="W107" s="18" t="b">
        <f t="shared" si="12"/>
        <v>0</v>
      </c>
    </row>
    <row r="108" ht="17.25" spans="1:23">
      <c r="A108" t="str">
        <f>VLOOKUP(B108,匹配上级模块用!$B$2:$F$226,5,0)</f>
        <v>公共</v>
      </c>
      <c r="B108" s="2" t="s">
        <v>373</v>
      </c>
      <c r="C108" s="3" t="s">
        <v>374</v>
      </c>
      <c r="D108" s="2" t="s">
        <v>14</v>
      </c>
      <c r="E108" s="4">
        <v>43336.4078819444</v>
      </c>
      <c r="F108" s="17" t="s">
        <v>11</v>
      </c>
      <c r="G108" t="str">
        <f t="shared" si="13"/>
        <v>GET http://oa.jc-saas.com.cn/obs/userTopObsTree</v>
      </c>
      <c r="H108" t="str">
        <f t="shared" si="14"/>
        <v>用户管辖公司及下级部门 不包含下级公司 始终包含母公司 obs树形</v>
      </c>
      <c r="I108" s="18" t="b">
        <f t="shared" si="9"/>
        <v>0</v>
      </c>
      <c r="J108" s="18" t="b">
        <f t="shared" si="10"/>
        <v>0</v>
      </c>
      <c r="N108" t="str">
        <f t="shared" si="15"/>
        <v>新增职务类型（P8-2）</v>
      </c>
      <c r="O108" s="2" t="s">
        <v>375</v>
      </c>
      <c r="P108" s="3" t="s">
        <v>223</v>
      </c>
      <c r="Q108" s="2" t="s">
        <v>19</v>
      </c>
      <c r="R108" s="4">
        <v>43371.3886574074</v>
      </c>
      <c r="S108" s="17" t="s">
        <v>11</v>
      </c>
      <c r="T108" t="str">
        <f t="shared" si="16"/>
        <v>POST http://oa.jc-saas.com.cn/organization/duties/addType</v>
      </c>
      <c r="U108" t="str">
        <f t="shared" si="17"/>
        <v>新增职务类型（P8-2）</v>
      </c>
      <c r="V108" s="18" t="b">
        <f t="shared" si="11"/>
        <v>0</v>
      </c>
      <c r="W108" s="18" t="b">
        <f t="shared" si="12"/>
        <v>0</v>
      </c>
    </row>
    <row r="109" ht="17.25" spans="1:23">
      <c r="A109" t="str">
        <f>VLOOKUP(B109,匹配上级模块用!$B$2:$F$226,5,0)</f>
        <v>公共</v>
      </c>
      <c r="B109" s="8" t="s">
        <v>376</v>
      </c>
      <c r="C109" s="9" t="s">
        <v>377</v>
      </c>
      <c r="D109" s="8" t="s">
        <v>14</v>
      </c>
      <c r="E109" s="10">
        <v>43336.4071412037</v>
      </c>
      <c r="F109" s="16" t="s">
        <v>11</v>
      </c>
      <c r="G109" t="str">
        <f t="shared" si="13"/>
        <v>GET http://oa.jc-saas.com.cn/obs/userObsTree</v>
      </c>
      <c r="H109" t="str">
        <f t="shared" si="14"/>
        <v>用户管辖公司及下级部门 不包含下级公司 obs树形</v>
      </c>
      <c r="I109" s="18" t="b">
        <f t="shared" si="9"/>
        <v>0</v>
      </c>
      <c r="J109" s="18" t="b">
        <f t="shared" si="10"/>
        <v>0</v>
      </c>
      <c r="N109" t="str">
        <f t="shared" si="15"/>
        <v>新增职务（P8-2）</v>
      </c>
      <c r="O109" s="8" t="s">
        <v>378</v>
      </c>
      <c r="P109" s="9" t="s">
        <v>227</v>
      </c>
      <c r="Q109" s="8" t="s">
        <v>19</v>
      </c>
      <c r="R109" s="10">
        <v>43371.3942939815</v>
      </c>
      <c r="S109" s="16" t="s">
        <v>11</v>
      </c>
      <c r="T109" t="str">
        <f t="shared" si="16"/>
        <v>POST http://oa.jc-saas.com.cn/organization/duties/addDuties</v>
      </c>
      <c r="U109" t="str">
        <f t="shared" si="17"/>
        <v>新增职务（P8-2）</v>
      </c>
      <c r="V109" s="18" t="b">
        <f t="shared" si="11"/>
        <v>0</v>
      </c>
      <c r="W109" s="18" t="b">
        <f t="shared" si="12"/>
        <v>0</v>
      </c>
    </row>
    <row r="110" ht="17.25" spans="1:23">
      <c r="A110" t="str">
        <f>VLOOKUP(B110,匹配上级模块用!$B$2:$F$226,5,0)</f>
        <v>公共</v>
      </c>
      <c r="B110" s="8" t="s">
        <v>379</v>
      </c>
      <c r="C110" s="9" t="s">
        <v>380</v>
      </c>
      <c r="D110" s="8" t="s">
        <v>14</v>
      </c>
      <c r="E110" s="10">
        <v>43336.4065856481</v>
      </c>
      <c r="F110" s="16" t="s">
        <v>11</v>
      </c>
      <c r="G110" t="str">
        <f t="shared" si="13"/>
        <v>GET http://oa.jc-saas.com.cn/obs/userCompanyTree</v>
      </c>
      <c r="H110" t="str">
        <f t="shared" si="14"/>
        <v>用户管辖公司 obs树形</v>
      </c>
      <c r="I110" s="18" t="b">
        <f t="shared" si="9"/>
        <v>0</v>
      </c>
      <c r="J110" s="18" t="b">
        <f t="shared" si="10"/>
        <v>0</v>
      </c>
      <c r="N110" t="str">
        <f t="shared" si="15"/>
        <v>新增薪酬方案</v>
      </c>
      <c r="O110" s="2" t="s">
        <v>381</v>
      </c>
      <c r="P110" s="3" t="s">
        <v>382</v>
      </c>
      <c r="Q110" s="2" t="s">
        <v>10</v>
      </c>
      <c r="R110" s="4">
        <v>43373.6857638889</v>
      </c>
      <c r="S110" s="17" t="s">
        <v>11</v>
      </c>
      <c r="T110" t="str">
        <f t="shared" si="16"/>
        <v>POST http://oa.jc-saas.com.cn/salary/scheme/add</v>
      </c>
      <c r="U110" t="str">
        <f t="shared" si="17"/>
        <v>新增薪酬方案</v>
      </c>
      <c r="V110" s="18" t="b">
        <f t="shared" si="11"/>
        <v>0</v>
      </c>
      <c r="W110" s="18" t="b">
        <f t="shared" si="12"/>
        <v>0</v>
      </c>
    </row>
    <row r="111" ht="17.25" spans="1:23">
      <c r="A111" t="str">
        <f>VLOOKUP(B111,匹配上级模块用!$B$2:$F$226,5,0)</f>
        <v>首页</v>
      </c>
      <c r="B111" s="2" t="s">
        <v>383</v>
      </c>
      <c r="C111" s="3" t="s">
        <v>95</v>
      </c>
      <c r="D111" s="2" t="s">
        <v>10</v>
      </c>
      <c r="E111" s="4">
        <v>43350.7157060185</v>
      </c>
      <c r="F111" s="17" t="s">
        <v>11</v>
      </c>
      <c r="G111" t="str">
        <f t="shared" si="13"/>
        <v>POST http://oa.jc-saas.com.cn/auth/password/updatepwd</v>
      </c>
      <c r="H111" t="str">
        <f t="shared" si="14"/>
        <v>修改自己密码</v>
      </c>
      <c r="I111" s="18" t="b">
        <f t="shared" si="9"/>
        <v>0</v>
      </c>
      <c r="J111" s="18" t="b">
        <f t="shared" si="10"/>
        <v>0</v>
      </c>
      <c r="N111" t="str">
        <f t="shared" si="15"/>
        <v>新增角色</v>
      </c>
      <c r="O111" s="8" t="s">
        <v>384</v>
      </c>
      <c r="P111" s="9" t="s">
        <v>85</v>
      </c>
      <c r="Q111" s="8" t="s">
        <v>14</v>
      </c>
      <c r="R111" s="10">
        <v>43350.7472569444</v>
      </c>
      <c r="S111" s="16" t="s">
        <v>11</v>
      </c>
      <c r="T111" t="str">
        <f t="shared" si="16"/>
        <v>POST http://oa.jc-saas.com.cn/role/add</v>
      </c>
      <c r="U111" t="str">
        <f t="shared" si="17"/>
        <v>新增角色</v>
      </c>
      <c r="V111" s="18" t="b">
        <f t="shared" si="11"/>
        <v>0</v>
      </c>
      <c r="W111" s="18" t="b">
        <f t="shared" si="12"/>
        <v>0</v>
      </c>
    </row>
    <row r="112" ht="17.25" spans="1:23">
      <c r="A112" t="str">
        <f>VLOOKUP(B112,匹配上级模块用!$B$2:$F$226,5,0)</f>
        <v>文化建设</v>
      </c>
      <c r="B112" s="2" t="s">
        <v>385</v>
      </c>
      <c r="C112" s="3" t="s">
        <v>83</v>
      </c>
      <c r="D112" s="2" t="s">
        <v>10</v>
      </c>
      <c r="E112" s="4">
        <v>43363.6354050926</v>
      </c>
      <c r="F112" s="17" t="s">
        <v>11</v>
      </c>
      <c r="G112" t="str">
        <f t="shared" si="13"/>
        <v>POST http://oa.jc-saas.com.cn/news/info/edit</v>
      </c>
      <c r="H112" t="str">
        <f t="shared" si="14"/>
        <v>修改新闻公告</v>
      </c>
      <c r="I112" s="18" t="b">
        <f t="shared" si="9"/>
        <v>0</v>
      </c>
      <c r="J112" s="18" t="b">
        <f t="shared" si="10"/>
        <v>0</v>
      </c>
      <c r="N112" t="str">
        <f t="shared" si="15"/>
        <v>新增调薪信息</v>
      </c>
      <c r="O112" s="2" t="s">
        <v>386</v>
      </c>
      <c r="P112" s="3" t="s">
        <v>387</v>
      </c>
      <c r="Q112" s="2" t="s">
        <v>19</v>
      </c>
      <c r="R112" s="4">
        <v>43362.4579976852</v>
      </c>
      <c r="S112" s="17" t="s">
        <v>11</v>
      </c>
      <c r="T112" t="str">
        <f t="shared" si="16"/>
        <v>POST http://oa.jc-saas.com.cn/salary/Adjusted/addAdjusted</v>
      </c>
      <c r="U112" t="str">
        <f t="shared" si="17"/>
        <v>新增调薪信息</v>
      </c>
      <c r="V112" s="18" t="b">
        <f t="shared" si="11"/>
        <v>0</v>
      </c>
      <c r="W112" s="18" t="b">
        <f t="shared" si="12"/>
        <v>0</v>
      </c>
    </row>
    <row r="113" ht="17.25" spans="1:23">
      <c r="A113" t="str">
        <f>VLOOKUP(B113,匹配上级模块用!$B$2:$F$226,5,0)</f>
        <v>系统管理</v>
      </c>
      <c r="B113" s="8" t="s">
        <v>388</v>
      </c>
      <c r="C113" s="9" t="s">
        <v>79</v>
      </c>
      <c r="D113" s="8" t="s">
        <v>14</v>
      </c>
      <c r="E113" s="10">
        <v>43328.5314699074</v>
      </c>
      <c r="F113" s="16" t="s">
        <v>11</v>
      </c>
      <c r="G113" t="str">
        <f t="shared" si="13"/>
        <v>POST http://oa.jc-saas.com.cn/user/updatePwd</v>
      </c>
      <c r="H113" t="str">
        <f t="shared" si="14"/>
        <v>修改密码</v>
      </c>
      <c r="I113" s="18" t="b">
        <f t="shared" si="9"/>
        <v>0</v>
      </c>
      <c r="J113" s="18" t="b">
        <f t="shared" si="10"/>
        <v>0</v>
      </c>
      <c r="N113" t="str">
        <f t="shared" si="15"/>
        <v>新闻公告列表</v>
      </c>
      <c r="O113" s="8" t="s">
        <v>389</v>
      </c>
      <c r="P113" s="9" t="s">
        <v>390</v>
      </c>
      <c r="Q113" s="8" t="s">
        <v>10</v>
      </c>
      <c r="R113" s="10">
        <v>43363.5709490741</v>
      </c>
      <c r="S113" s="16" t="s">
        <v>11</v>
      </c>
      <c r="T113" t="str">
        <f t="shared" si="16"/>
        <v>GET http://oa.jc-saas.com.cn/news/info/lists</v>
      </c>
      <c r="U113" t="str">
        <f t="shared" si="17"/>
        <v>新闻公告列表</v>
      </c>
      <c r="V113" s="18" t="b">
        <f t="shared" si="11"/>
        <v>0</v>
      </c>
      <c r="W113" s="18" t="b">
        <f t="shared" si="12"/>
        <v>0</v>
      </c>
    </row>
    <row r="114" ht="17.25" spans="1:23">
      <c r="A114" t="str">
        <f>VLOOKUP(B114,匹配上级模块用!$B$2:$F$226,5,0)</f>
        <v>薪酬管理</v>
      </c>
      <c r="B114" s="8" t="s">
        <v>391</v>
      </c>
      <c r="C114" s="9" t="s">
        <v>392</v>
      </c>
      <c r="D114" s="8" t="s">
        <v>14</v>
      </c>
      <c r="E114" s="10">
        <v>43360.5972222222</v>
      </c>
      <c r="F114" s="16" t="s">
        <v>11</v>
      </c>
      <c r="G114" t="str">
        <f t="shared" si="13"/>
        <v>GET http://oa.jc-saas.com.cn/salary/compute/detail</v>
      </c>
      <c r="H114" t="str">
        <f t="shared" si="14"/>
        <v>薪资计算详情</v>
      </c>
      <c r="I114" s="18" t="b">
        <f t="shared" si="9"/>
        <v>0</v>
      </c>
      <c r="J114" s="18" t="b">
        <f t="shared" si="10"/>
        <v>0</v>
      </c>
      <c r="N114" t="str">
        <f t="shared" si="15"/>
        <v>新闻公告详情</v>
      </c>
      <c r="O114" s="2" t="s">
        <v>393</v>
      </c>
      <c r="P114" s="3" t="s">
        <v>394</v>
      </c>
      <c r="Q114" s="2" t="s">
        <v>10</v>
      </c>
      <c r="R114" s="4">
        <v>43335.6697337963</v>
      </c>
      <c r="S114" s="17" t="s">
        <v>11</v>
      </c>
      <c r="T114" t="str">
        <f t="shared" si="16"/>
        <v>GET http://oa.jc-saas.com.cn/news/info/detail</v>
      </c>
      <c r="U114" t="str">
        <f t="shared" si="17"/>
        <v>新闻公告详情</v>
      </c>
      <c r="V114" s="18" t="b">
        <f t="shared" si="11"/>
        <v>0</v>
      </c>
      <c r="W114" s="18" t="b">
        <f t="shared" si="12"/>
        <v>0</v>
      </c>
    </row>
    <row r="115" ht="17.25" spans="1:23">
      <c r="A115" t="str">
        <f>VLOOKUP(B115,匹配上级模块用!$B$2:$F$226,5,0)</f>
        <v>薪酬管理</v>
      </c>
      <c r="B115" s="8" t="s">
        <v>395</v>
      </c>
      <c r="C115" s="9" t="s">
        <v>396</v>
      </c>
      <c r="D115" s="8" t="s">
        <v>19</v>
      </c>
      <c r="E115" s="10">
        <v>43350.4261342593</v>
      </c>
      <c r="F115" s="16" t="s">
        <v>11</v>
      </c>
      <c r="G115" t="str">
        <f t="shared" si="13"/>
        <v>GET http://oa.jc-saas.com.cn/salary/Subject/get</v>
      </c>
      <c r="H115" t="str">
        <f t="shared" si="14"/>
        <v>薪酬科目详情</v>
      </c>
      <c r="I115" s="18" t="b">
        <f t="shared" si="9"/>
        <v>0</v>
      </c>
      <c r="J115" s="18" t="b">
        <f t="shared" si="10"/>
        <v>0</v>
      </c>
      <c r="N115" t="str">
        <f t="shared" si="15"/>
        <v>日报计算</v>
      </c>
      <c r="O115" s="8" t="s">
        <v>397</v>
      </c>
      <c r="P115" s="9" t="s">
        <v>398</v>
      </c>
      <c r="Q115" s="8" t="s">
        <v>14</v>
      </c>
      <c r="R115" s="10">
        <v>43380.3922685185</v>
      </c>
      <c r="S115" s="16" t="s">
        <v>11</v>
      </c>
      <c r="T115" t="str">
        <f t="shared" si="16"/>
        <v>POST http://oa.jc-saas.com.cn/attendance/daily/compute</v>
      </c>
      <c r="U115" t="str">
        <f t="shared" si="17"/>
        <v>日报计算</v>
      </c>
      <c r="V115" s="18" t="b">
        <f t="shared" si="11"/>
        <v>0</v>
      </c>
      <c r="W115" s="18" t="b">
        <f t="shared" si="12"/>
        <v>0</v>
      </c>
    </row>
    <row r="116" ht="17.25" spans="1:23">
      <c r="A116" t="str">
        <f>VLOOKUP(B116,匹配上级模块用!$B$2:$F$226,5,0)</f>
        <v>薪酬管理</v>
      </c>
      <c r="B116" s="2" t="s">
        <v>399</v>
      </c>
      <c r="C116" s="3" t="s">
        <v>400</v>
      </c>
      <c r="D116" s="2" t="s">
        <v>14</v>
      </c>
      <c r="E116" s="4">
        <v>43360.4822800926</v>
      </c>
      <c r="F116" s="17" t="s">
        <v>11</v>
      </c>
      <c r="G116" t="str">
        <f t="shared" si="13"/>
        <v>GET http://oa.jc-saas.com.cn/salary/Subject/selList</v>
      </c>
      <c r="H116" t="str">
        <f t="shared" si="14"/>
        <v>薪酬科目列表项 薪酬计算，发放 列表表头用</v>
      </c>
      <c r="I116" s="18" t="b">
        <f t="shared" si="9"/>
        <v>0</v>
      </c>
      <c r="J116" s="18" t="b">
        <f t="shared" si="10"/>
        <v>0</v>
      </c>
      <c r="N116" t="str">
        <f t="shared" si="15"/>
        <v>校验短信验证码</v>
      </c>
      <c r="O116" s="2" t="s">
        <v>401</v>
      </c>
      <c r="P116" s="3" t="s">
        <v>25</v>
      </c>
      <c r="Q116" s="2" t="s">
        <v>10</v>
      </c>
      <c r="R116" s="4">
        <v>43320.6129976852</v>
      </c>
      <c r="S116" s="17" t="s">
        <v>11</v>
      </c>
      <c r="T116" t="str">
        <f t="shared" si="16"/>
        <v>POST http://oa.jc-saas.com.cn/auth/sms/verifySmsCode</v>
      </c>
      <c r="U116" t="str">
        <f t="shared" si="17"/>
        <v>校验短信验证码</v>
      </c>
      <c r="V116" s="18" t="b">
        <f t="shared" si="11"/>
        <v>0</v>
      </c>
      <c r="W116" s="18" t="b">
        <f t="shared" si="12"/>
        <v>0</v>
      </c>
    </row>
    <row r="117" ht="17.25" spans="1:23">
      <c r="A117" t="str">
        <f>VLOOKUP(B117,匹配上级模块用!$B$2:$F$226,5,0)</f>
        <v>薪酬管理</v>
      </c>
      <c r="B117" s="8" t="s">
        <v>402</v>
      </c>
      <c r="C117" s="9" t="s">
        <v>403</v>
      </c>
      <c r="D117" s="8" t="s">
        <v>19</v>
      </c>
      <c r="E117" s="10">
        <v>43363.4339467593</v>
      </c>
      <c r="F117" s="16" t="s">
        <v>11</v>
      </c>
      <c r="G117" t="str">
        <f t="shared" si="13"/>
        <v>GET http://oa.jc-saas.com.cn/salary/Subject/list</v>
      </c>
      <c r="H117" t="str">
        <f t="shared" si="14"/>
        <v>薪酬科目列表</v>
      </c>
      <c r="I117" s="18" t="b">
        <f t="shared" si="9"/>
        <v>0</v>
      </c>
      <c r="J117" s="18" t="b">
        <f t="shared" si="10"/>
        <v>0</v>
      </c>
      <c r="N117" t="str">
        <f t="shared" si="15"/>
        <v>检查员工状态信息</v>
      </c>
      <c r="O117" s="8" t="s">
        <v>404</v>
      </c>
      <c r="P117" s="9" t="s">
        <v>405</v>
      </c>
      <c r="Q117" s="8" t="s">
        <v>19</v>
      </c>
      <c r="R117" s="10">
        <v>43361.6163541667</v>
      </c>
      <c r="S117" s="16" t="s">
        <v>11</v>
      </c>
      <c r="T117" t="str">
        <f t="shared" si="16"/>
        <v>POST http://oa.jc-saas.com.cn/salary/Adjusted/checkStaff</v>
      </c>
      <c r="U117" t="str">
        <f t="shared" si="17"/>
        <v>检查员工状态信息</v>
      </c>
      <c r="V117" s="18" t="b">
        <f t="shared" si="11"/>
        <v>0</v>
      </c>
      <c r="W117" s="18" t="b">
        <f t="shared" si="12"/>
        <v>0</v>
      </c>
    </row>
    <row r="118" ht="17.25" spans="1:23">
      <c r="A118" t="str">
        <f>VLOOKUP(B118,匹配上级模块用!$B$2:$F$226,5,0)</f>
        <v>薪酬管理</v>
      </c>
      <c r="B118" s="8" t="s">
        <v>406</v>
      </c>
      <c r="C118" s="9" t="s">
        <v>407</v>
      </c>
      <c r="D118" s="8" t="s">
        <v>14</v>
      </c>
      <c r="E118" s="10">
        <v>43370.7811805556</v>
      </c>
      <c r="F118" s="16" t="s">
        <v>11</v>
      </c>
      <c r="G118" t="str">
        <f t="shared" si="13"/>
        <v>GET http://oa.jc-saas.com.cn/salary/compute/getList</v>
      </c>
      <c r="H118" t="str">
        <f t="shared" si="14"/>
        <v>薪酬计算列表</v>
      </c>
      <c r="I118" s="18" t="b">
        <f t="shared" si="9"/>
        <v>0</v>
      </c>
      <c r="J118" s="18" t="b">
        <f t="shared" si="10"/>
        <v>0</v>
      </c>
      <c r="N118" t="str">
        <f t="shared" si="15"/>
        <v>检查职务名称是否重复（P8-2）</v>
      </c>
      <c r="O118" s="2" t="s">
        <v>408</v>
      </c>
      <c r="P118" s="3" t="s">
        <v>231</v>
      </c>
      <c r="Q118" s="2" t="s">
        <v>19</v>
      </c>
      <c r="R118" s="4">
        <v>43348.6311805556</v>
      </c>
      <c r="S118" s="17" t="s">
        <v>11</v>
      </c>
      <c r="T118" t="str">
        <f t="shared" si="16"/>
        <v>GET http://oa.jc-saas.com.cn/organization/duties/checkDuties</v>
      </c>
      <c r="U118" t="str">
        <f t="shared" si="17"/>
        <v>检查职务名称是否重复（P8-2）</v>
      </c>
      <c r="V118" s="18" t="b">
        <f t="shared" si="11"/>
        <v>0</v>
      </c>
      <c r="W118" s="18" t="b">
        <f t="shared" si="12"/>
        <v>0</v>
      </c>
    </row>
    <row r="119" ht="17.25" spans="1:23">
      <c r="A119" t="str">
        <f>VLOOKUP(B119,匹配上级模块用!$B$2:$F$226,5,0)</f>
        <v>薪酬管理</v>
      </c>
      <c r="B119" s="2" t="s">
        <v>409</v>
      </c>
      <c r="C119" s="3" t="s">
        <v>410</v>
      </c>
      <c r="D119" s="2" t="s">
        <v>14</v>
      </c>
      <c r="E119" s="4">
        <v>43360.6224768519</v>
      </c>
      <c r="F119" s="17" t="s">
        <v>11</v>
      </c>
      <c r="G119" t="str">
        <f t="shared" si="13"/>
        <v>POST http://oa.jc-saas.com.cn/salary/compute/edit</v>
      </c>
      <c r="H119" t="str">
        <f t="shared" si="14"/>
        <v>薪酬计算编辑</v>
      </c>
      <c r="I119" s="18" t="b">
        <f t="shared" si="9"/>
        <v>0</v>
      </c>
      <c r="J119" s="18" t="b">
        <f t="shared" si="10"/>
        <v>0</v>
      </c>
      <c r="N119" t="str">
        <f t="shared" si="15"/>
        <v>检测员工手机、邮箱、证件号是否存在</v>
      </c>
      <c r="O119" s="8" t="s">
        <v>411</v>
      </c>
      <c r="P119" s="9" t="s">
        <v>180</v>
      </c>
      <c r="Q119" s="8" t="s">
        <v>10</v>
      </c>
      <c r="R119" s="10">
        <v>43350.6418055556</v>
      </c>
      <c r="S119" s="16" t="s">
        <v>11</v>
      </c>
      <c r="T119" t="str">
        <f t="shared" si="16"/>
        <v>POST http://oa.jc-saas.com.cn/staff/checkIsExist</v>
      </c>
      <c r="U119" t="str">
        <f t="shared" si="17"/>
        <v>检测员工手机、邮箱、证件号是否存在</v>
      </c>
      <c r="V119" s="18" t="b">
        <f t="shared" si="11"/>
        <v>0</v>
      </c>
      <c r="W119" s="18" t="b">
        <f t="shared" si="12"/>
        <v>0</v>
      </c>
    </row>
    <row r="120" ht="17.25" spans="1:23">
      <c r="A120" t="str">
        <f>VLOOKUP(B120,匹配上级模块用!$B$2:$F$226,5,0)</f>
        <v>薪酬管理</v>
      </c>
      <c r="B120" s="2" t="s">
        <v>412</v>
      </c>
      <c r="C120" s="3" t="s">
        <v>413</v>
      </c>
      <c r="D120" s="2" t="s">
        <v>14</v>
      </c>
      <c r="E120" s="4">
        <v>43360.6359606481</v>
      </c>
      <c r="F120" s="17" t="s">
        <v>11</v>
      </c>
      <c r="G120" t="str">
        <f t="shared" si="13"/>
        <v>POST http://oa.jc-saas.com.cn/salary/compute/compute</v>
      </c>
      <c r="H120" t="str">
        <f t="shared" si="14"/>
        <v>薪酬计算</v>
      </c>
      <c r="I120" s="18" t="b">
        <f t="shared" si="9"/>
        <v>0</v>
      </c>
      <c r="J120" s="18" t="b">
        <f t="shared" si="10"/>
        <v>0</v>
      </c>
      <c r="N120" t="str">
        <f t="shared" si="15"/>
        <v>检测方案名称是否存在</v>
      </c>
      <c r="O120" s="2" t="s">
        <v>414</v>
      </c>
      <c r="P120" s="3" t="s">
        <v>119</v>
      </c>
      <c r="Q120" s="2" t="s">
        <v>10</v>
      </c>
      <c r="R120" s="4">
        <v>43364.6453587963</v>
      </c>
      <c r="S120" s="17" t="s">
        <v>11</v>
      </c>
      <c r="T120" t="str">
        <f t="shared" si="16"/>
        <v>POST http://oa.jc-saas.com.cn/salary/scheme/checkIsExist</v>
      </c>
      <c r="U120" t="str">
        <f t="shared" si="17"/>
        <v>检测方案名称是否存在</v>
      </c>
      <c r="V120" s="18" t="b">
        <f t="shared" si="11"/>
        <v>0</v>
      </c>
      <c r="W120" s="18" t="b">
        <f t="shared" si="12"/>
        <v>0</v>
      </c>
    </row>
    <row r="121" ht="17.25" spans="1:23">
      <c r="A121" t="str">
        <f>VLOOKUP(B121,匹配上级模块用!$B$2:$F$226,5,0)</f>
        <v>薪酬管理</v>
      </c>
      <c r="B121" s="2" t="s">
        <v>415</v>
      </c>
      <c r="C121" s="3" t="s">
        <v>416</v>
      </c>
      <c r="D121" s="2" t="s">
        <v>10</v>
      </c>
      <c r="E121" s="4">
        <v>43356.7825462963</v>
      </c>
      <c r="F121" s="17" t="s">
        <v>11</v>
      </c>
      <c r="G121" t="str">
        <f t="shared" si="13"/>
        <v>GET http://oa.jc-saas.com.cn/salary/scheme/detail</v>
      </c>
      <c r="H121" t="str">
        <f t="shared" si="14"/>
        <v>薪酬方案详情</v>
      </c>
      <c r="I121" s="18" t="b">
        <f t="shared" si="9"/>
        <v>0</v>
      </c>
      <c r="J121" s="18" t="b">
        <f t="shared" si="10"/>
        <v>0</v>
      </c>
      <c r="N121" t="str">
        <f t="shared" si="15"/>
        <v>检测职位名称、职位编码是否存在</v>
      </c>
      <c r="O121" s="8" t="s">
        <v>417</v>
      </c>
      <c r="P121" s="9" t="s">
        <v>234</v>
      </c>
      <c r="Q121" s="8" t="s">
        <v>10</v>
      </c>
      <c r="R121" s="10">
        <v>43326.3967708333</v>
      </c>
      <c r="S121" s="16" t="s">
        <v>11</v>
      </c>
      <c r="T121" t="str">
        <f t="shared" si="16"/>
        <v>POST http://oa.jc-saas.com.cn/position/checkIsExist</v>
      </c>
      <c r="U121" t="str">
        <f t="shared" si="17"/>
        <v>检测职位名称、职位编码是否存在</v>
      </c>
      <c r="V121" s="18" t="b">
        <f t="shared" si="11"/>
        <v>0</v>
      </c>
      <c r="W121" s="18" t="b">
        <f t="shared" si="12"/>
        <v>0</v>
      </c>
    </row>
    <row r="122" ht="17.25" spans="1:23">
      <c r="A122" t="str">
        <f>VLOOKUP(B122,匹配上级模块用!$B$2:$F$226,5,0)</f>
        <v>薪酬管理</v>
      </c>
      <c r="B122" s="8" t="s">
        <v>418</v>
      </c>
      <c r="C122" s="9" t="s">
        <v>419</v>
      </c>
      <c r="D122" s="8" t="s">
        <v>10</v>
      </c>
      <c r="E122" s="10">
        <v>43346.7021875</v>
      </c>
      <c r="F122" s="16" t="s">
        <v>11</v>
      </c>
      <c r="G122" t="str">
        <f t="shared" si="13"/>
        <v>GET http://oa.jc-saas.com.cn/salary/scheme/lists</v>
      </c>
      <c r="H122" t="str">
        <f t="shared" si="14"/>
        <v>薪酬方案列表</v>
      </c>
      <c r="I122" s="18" t="b">
        <f t="shared" si="9"/>
        <v>0</v>
      </c>
      <c r="J122" s="18" t="b">
        <f t="shared" si="10"/>
        <v>0</v>
      </c>
      <c r="N122" t="str">
        <f t="shared" si="15"/>
        <v>检测角色名称重复</v>
      </c>
      <c r="O122" s="2" t="s">
        <v>420</v>
      </c>
      <c r="P122" s="3" t="s">
        <v>421</v>
      </c>
      <c r="Q122" s="2" t="s">
        <v>14</v>
      </c>
      <c r="R122" s="4">
        <v>43339.6084027778</v>
      </c>
      <c r="S122" s="17" t="s">
        <v>11</v>
      </c>
      <c r="T122" t="str">
        <f t="shared" si="16"/>
        <v>POST http://oa.jc-saas.com.cn/role/checkRoleName</v>
      </c>
      <c r="U122" t="str">
        <f t="shared" si="17"/>
        <v>检测角色名称重复</v>
      </c>
      <c r="V122" s="18" t="b">
        <f t="shared" si="11"/>
        <v>0</v>
      </c>
      <c r="W122" s="18" t="b">
        <f t="shared" si="12"/>
        <v>0</v>
      </c>
    </row>
    <row r="123" ht="17.25" spans="1:23">
      <c r="A123" t="str">
        <f>VLOOKUP(B123,匹配上级模块用!$B$2:$F$226,5,0)</f>
        <v>薪酬管理</v>
      </c>
      <c r="B123" s="2" t="s">
        <v>422</v>
      </c>
      <c r="C123" s="3" t="s">
        <v>423</v>
      </c>
      <c r="D123" s="2" t="s">
        <v>10</v>
      </c>
      <c r="E123" s="4">
        <v>43369.6388657407</v>
      </c>
      <c r="F123" s="17" t="s">
        <v>11</v>
      </c>
      <c r="G123" t="str">
        <f t="shared" si="13"/>
        <v>GET http://oa.jc-saas.com.cn/salary/paid/lists</v>
      </c>
      <c r="H123" t="str">
        <f t="shared" si="14"/>
        <v>薪酬发放列表</v>
      </c>
      <c r="I123" s="18" t="b">
        <f t="shared" si="9"/>
        <v>0</v>
      </c>
      <c r="J123" s="18" t="b">
        <f t="shared" si="10"/>
        <v>0</v>
      </c>
      <c r="N123" t="str">
        <f t="shared" si="15"/>
        <v>添加新闻公告</v>
      </c>
      <c r="O123" s="8" t="s">
        <v>424</v>
      </c>
      <c r="P123" s="9" t="s">
        <v>425</v>
      </c>
      <c r="Q123" s="8" t="s">
        <v>10</v>
      </c>
      <c r="R123" s="10">
        <v>43363.6352546296</v>
      </c>
      <c r="S123" s="16" t="s">
        <v>11</v>
      </c>
      <c r="T123" t="str">
        <f t="shared" si="16"/>
        <v>POST http://oa.jc-saas.com.cn/news/info/add</v>
      </c>
      <c r="U123" t="str">
        <f t="shared" si="17"/>
        <v>添加新闻公告</v>
      </c>
      <c r="V123" s="18" t="b">
        <f t="shared" si="11"/>
        <v>0</v>
      </c>
      <c r="W123" s="18" t="b">
        <f t="shared" si="12"/>
        <v>0</v>
      </c>
    </row>
    <row r="124" ht="17.25" spans="1:23">
      <c r="A124" t="str">
        <f>VLOOKUP(B124,匹配上级模块用!$B$2:$F$226,5,0)</f>
        <v>员工管理</v>
      </c>
      <c r="B124" s="2" t="s">
        <v>426</v>
      </c>
      <c r="C124" s="3" t="s">
        <v>354</v>
      </c>
      <c r="D124" s="2" t="s">
        <v>10</v>
      </c>
      <c r="E124" s="4">
        <v>43333.4757638889</v>
      </c>
      <c r="F124" s="17" t="s">
        <v>11</v>
      </c>
      <c r="G124" t="str">
        <f t="shared" si="13"/>
        <v>POST http://oa.jc-saas.com.cn/staff/add</v>
      </c>
      <c r="H124" t="str">
        <f t="shared" si="14"/>
        <v>新增员工</v>
      </c>
      <c r="I124" s="18" t="b">
        <f t="shared" si="9"/>
        <v>0</v>
      </c>
      <c r="J124" s="18" t="b">
        <f t="shared" si="10"/>
        <v>0</v>
      </c>
      <c r="N124" t="str">
        <f t="shared" si="15"/>
        <v>添加用户</v>
      </c>
      <c r="O124" s="2" t="s">
        <v>427</v>
      </c>
      <c r="P124" s="3" t="s">
        <v>428</v>
      </c>
      <c r="Q124" s="2" t="s">
        <v>14</v>
      </c>
      <c r="R124" s="4">
        <v>43350.7379282407</v>
      </c>
      <c r="S124" s="17" t="s">
        <v>11</v>
      </c>
      <c r="T124" t="str">
        <f t="shared" si="16"/>
        <v>POST http://oa.jc-saas.com.cn/user/add</v>
      </c>
      <c r="U124" t="str">
        <f t="shared" si="17"/>
        <v>添加用户</v>
      </c>
      <c r="V124" s="18" t="b">
        <f t="shared" si="11"/>
        <v>0</v>
      </c>
      <c r="W124" s="18" t="b">
        <f t="shared" si="12"/>
        <v>0</v>
      </c>
    </row>
    <row r="125" ht="17.25" spans="1:23">
      <c r="A125" t="str">
        <f>VLOOKUP(B125,匹配上级模块用!$B$2:$F$226,5,0)</f>
        <v>薪酬管理</v>
      </c>
      <c r="B125" s="2" t="s">
        <v>429</v>
      </c>
      <c r="C125" s="3" t="s">
        <v>382</v>
      </c>
      <c r="D125" s="2" t="s">
        <v>10</v>
      </c>
      <c r="E125" s="4">
        <v>43368.3813310185</v>
      </c>
      <c r="F125" s="17" t="s">
        <v>11</v>
      </c>
      <c r="G125" t="str">
        <f t="shared" si="13"/>
        <v>POST http://oa.jc-saas.com.cn/salary/scheme/add</v>
      </c>
      <c r="H125" t="str">
        <f t="shared" si="14"/>
        <v>新增薪酬方案</v>
      </c>
      <c r="I125" s="18" t="b">
        <f t="shared" si="9"/>
        <v>0</v>
      </c>
      <c r="J125" s="18" t="b">
        <f t="shared" si="10"/>
        <v>0</v>
      </c>
      <c r="N125" t="str">
        <f t="shared" si="15"/>
        <v>添加用户 选择员工后 员工所属公司的角色列表</v>
      </c>
      <c r="O125" s="8" t="s">
        <v>430</v>
      </c>
      <c r="P125" s="9" t="s">
        <v>431</v>
      </c>
      <c r="Q125" s="8" t="s">
        <v>14</v>
      </c>
      <c r="R125" s="10">
        <v>43328.6753240741</v>
      </c>
      <c r="S125" s="16" t="s">
        <v>11</v>
      </c>
      <c r="T125" t="str">
        <f t="shared" si="16"/>
        <v>GET http://oa.jc-saas.com.cn/user/staffCompanyRole</v>
      </c>
      <c r="U125" t="str">
        <f t="shared" si="17"/>
        <v>添加用户 选择员工后 员工所属公司的角色列表</v>
      </c>
      <c r="V125" s="18" t="b">
        <f t="shared" si="11"/>
        <v>0</v>
      </c>
      <c r="W125" s="18" t="b">
        <f t="shared" si="12"/>
        <v>0</v>
      </c>
    </row>
    <row r="126" ht="17.25" spans="1:23">
      <c r="A126" t="str">
        <f>VLOOKUP(B126,匹配上级模块用!$B$2:$F$226,5,0)</f>
        <v>薪酬管理</v>
      </c>
      <c r="B126" s="2" t="s">
        <v>432</v>
      </c>
      <c r="C126" s="3" t="s">
        <v>387</v>
      </c>
      <c r="D126" s="2" t="s">
        <v>19</v>
      </c>
      <c r="E126" s="4">
        <v>43362.4579976852</v>
      </c>
      <c r="F126" s="17" t="s">
        <v>11</v>
      </c>
      <c r="G126" t="str">
        <f t="shared" si="13"/>
        <v>POST http://oa.jc-saas.com.cn/salary/Adjusted/addAdjusted</v>
      </c>
      <c r="H126" t="str">
        <f t="shared" si="14"/>
        <v>新增调薪信息</v>
      </c>
      <c r="I126" s="18" t="b">
        <f t="shared" si="9"/>
        <v>0</v>
      </c>
      <c r="J126" s="18" t="b">
        <f t="shared" si="10"/>
        <v>0</v>
      </c>
      <c r="N126" t="str">
        <f t="shared" si="15"/>
        <v>添加用户时 显示操作人管辖公司的角色列表</v>
      </c>
      <c r="O126" s="2" t="s">
        <v>433</v>
      </c>
      <c r="P126" s="3" t="s">
        <v>89</v>
      </c>
      <c r="Q126" s="2" t="s">
        <v>14</v>
      </c>
      <c r="R126" s="4">
        <v>43328.6731828704</v>
      </c>
      <c r="S126" s="17" t="s">
        <v>11</v>
      </c>
      <c r="T126" t="str">
        <f t="shared" si="16"/>
        <v>GET http://oa.jc-saas.com.cn/user/chooseRole</v>
      </c>
      <c r="U126" t="str">
        <f t="shared" si="17"/>
        <v>添加用户时 显示操作人管辖公司的角色列表</v>
      </c>
      <c r="V126" s="18" t="b">
        <f t="shared" si="11"/>
        <v>0</v>
      </c>
      <c r="W126" s="18" t="b">
        <f t="shared" si="12"/>
        <v>0</v>
      </c>
    </row>
    <row r="127" ht="17.25" spans="1:23">
      <c r="A127" t="str">
        <f>VLOOKUP(B127,匹配上级模块用!$B$2:$F$226,5,0)</f>
        <v>员工管理</v>
      </c>
      <c r="B127" s="2" t="s">
        <v>434</v>
      </c>
      <c r="C127" s="3" t="s">
        <v>349</v>
      </c>
      <c r="D127" s="2" t="s">
        <v>19</v>
      </c>
      <c r="E127" s="4">
        <v>43342.6373726852</v>
      </c>
      <c r="F127" s="17" t="s">
        <v>11</v>
      </c>
      <c r="G127" t="str">
        <f t="shared" si="13"/>
        <v>POST http://oa.jc-saas.com.cn/staff/Contract/add</v>
      </c>
      <c r="H127" t="str">
        <f t="shared" si="14"/>
        <v>新增/续签合同</v>
      </c>
      <c r="I127" s="18" t="b">
        <f t="shared" si="9"/>
        <v>0</v>
      </c>
      <c r="J127" s="18" t="b">
        <f t="shared" si="10"/>
        <v>0</v>
      </c>
      <c r="N127" t="str">
        <f t="shared" si="15"/>
        <v>添加用户选择员工后 管辖公司显示树</v>
      </c>
      <c r="O127" s="8" t="s">
        <v>435</v>
      </c>
      <c r="P127" s="9" t="s">
        <v>436</v>
      </c>
      <c r="Q127" s="8" t="s">
        <v>14</v>
      </c>
      <c r="R127" s="10">
        <v>43328.5913194444</v>
      </c>
      <c r="S127" s="16" t="s">
        <v>11</v>
      </c>
      <c r="T127" t="str">
        <f t="shared" si="16"/>
        <v>GET http://oa.jc-saas.com.cn/user/chooseCompany</v>
      </c>
      <c r="U127" t="str">
        <f t="shared" si="17"/>
        <v>添加用户选择员工后 管辖公司显示树</v>
      </c>
      <c r="V127" s="18" t="b">
        <f t="shared" si="11"/>
        <v>0</v>
      </c>
      <c r="W127" s="18" t="b">
        <f t="shared" si="12"/>
        <v>0</v>
      </c>
    </row>
    <row r="128" ht="17.25" spans="1:23">
      <c r="A128" t="str">
        <f>VLOOKUP(B128,匹配上级模块用!$B$2:$F$226,5,0)</f>
        <v>文化建设</v>
      </c>
      <c r="B128" s="2" t="s">
        <v>437</v>
      </c>
      <c r="C128" s="3" t="s">
        <v>394</v>
      </c>
      <c r="D128" s="2" t="s">
        <v>10</v>
      </c>
      <c r="E128" s="4">
        <v>43335.6697337963</v>
      </c>
      <c r="F128" s="17" t="s">
        <v>11</v>
      </c>
      <c r="G128" t="str">
        <f t="shared" si="13"/>
        <v>GET http://oa.jc-saas.com.cn/news/info/detail</v>
      </c>
      <c r="H128" t="str">
        <f t="shared" si="14"/>
        <v>新闻公告详情</v>
      </c>
      <c r="I128" s="18" t="b">
        <f t="shared" si="9"/>
        <v>0</v>
      </c>
      <c r="J128" s="18" t="b">
        <f t="shared" si="10"/>
        <v>0</v>
      </c>
      <c r="N128" t="str">
        <f t="shared" si="15"/>
        <v>添加职位</v>
      </c>
      <c r="O128" s="2" t="s">
        <v>438</v>
      </c>
      <c r="P128" s="3" t="s">
        <v>238</v>
      </c>
      <c r="Q128" s="2" t="s">
        <v>10</v>
      </c>
      <c r="R128" s="4">
        <v>43323.6679398148</v>
      </c>
      <c r="S128" s="17" t="s">
        <v>11</v>
      </c>
      <c r="T128" t="str">
        <f t="shared" si="16"/>
        <v>POST http://oa.jc-saas.com.cn/position/add</v>
      </c>
      <c r="U128" t="str">
        <f t="shared" si="17"/>
        <v>添加职位</v>
      </c>
      <c r="V128" s="18" t="b">
        <f t="shared" si="11"/>
        <v>0</v>
      </c>
      <c r="W128" s="18" t="b">
        <f t="shared" si="12"/>
        <v>0</v>
      </c>
    </row>
    <row r="129" ht="17.25" spans="1:23">
      <c r="A129" t="str">
        <f>VLOOKUP(B129,匹配上级模块用!$B$2:$F$226,5,0)</f>
        <v>文化建设</v>
      </c>
      <c r="B129" s="8" t="s">
        <v>439</v>
      </c>
      <c r="C129" s="9" t="s">
        <v>390</v>
      </c>
      <c r="D129" s="8" t="s">
        <v>10</v>
      </c>
      <c r="E129" s="10">
        <v>43363.5709490741</v>
      </c>
      <c r="F129" s="16" t="s">
        <v>11</v>
      </c>
      <c r="G129" t="str">
        <f t="shared" si="13"/>
        <v>GET http://oa.jc-saas.com.cn/news/info/lists</v>
      </c>
      <c r="H129" t="str">
        <f t="shared" si="14"/>
        <v>新闻公告列表</v>
      </c>
      <c r="I129" s="18" t="b">
        <f t="shared" si="9"/>
        <v>0</v>
      </c>
      <c r="J129" s="18" t="b">
        <f t="shared" si="10"/>
        <v>0</v>
      </c>
      <c r="N129" t="str">
        <f t="shared" si="15"/>
        <v>添加附件</v>
      </c>
      <c r="O129" s="8" t="s">
        <v>440</v>
      </c>
      <c r="P129" s="9" t="s">
        <v>441</v>
      </c>
      <c r="Q129" s="8" t="s">
        <v>10</v>
      </c>
      <c r="R129" s="10">
        <v>43327.396400463</v>
      </c>
      <c r="S129" s="16" t="s">
        <v>11</v>
      </c>
      <c r="T129" t="str">
        <f t="shared" si="16"/>
        <v>POST http://oa.jc-saas.com.cn/attachment/add</v>
      </c>
      <c r="U129" t="str">
        <f t="shared" si="17"/>
        <v>添加附件</v>
      </c>
      <c r="V129" s="18" t="b">
        <f t="shared" si="11"/>
        <v>0</v>
      </c>
      <c r="W129" s="18" t="b">
        <f t="shared" si="12"/>
        <v>0</v>
      </c>
    </row>
    <row r="130" ht="17.25" spans="1:23">
      <c r="A130" t="str">
        <f>VLOOKUP(B130,匹配上级模块用!$B$2:$F$226,5,0)</f>
        <v>公共</v>
      </c>
      <c r="B130" s="8" t="s">
        <v>442</v>
      </c>
      <c r="C130" s="9" t="s">
        <v>346</v>
      </c>
      <c r="D130" s="8" t="s">
        <v>10</v>
      </c>
      <c r="E130" s="10">
        <v>43326.4854050926</v>
      </c>
      <c r="F130" s="16" t="s">
        <v>11</v>
      </c>
      <c r="G130" t="str">
        <f t="shared" si="13"/>
        <v>POST http://oa.jc-saas.com.cn/attachment/upload</v>
      </c>
      <c r="H130" t="str">
        <f t="shared" si="14"/>
        <v>文件上传</v>
      </c>
      <c r="I130" s="18" t="b">
        <f t="shared" si="9"/>
        <v>0</v>
      </c>
      <c r="J130" s="18" t="b">
        <f t="shared" si="10"/>
        <v>0</v>
      </c>
      <c r="N130" t="str">
        <f t="shared" si="15"/>
        <v>班次列表</v>
      </c>
      <c r="O130" s="2" t="s">
        <v>443</v>
      </c>
      <c r="P130" s="3" t="s">
        <v>444</v>
      </c>
      <c r="Q130" s="2" t="s">
        <v>19</v>
      </c>
      <c r="R130" s="4">
        <v>43347.6715625</v>
      </c>
      <c r="S130" s="17" t="s">
        <v>11</v>
      </c>
      <c r="T130" t="str">
        <f t="shared" si="16"/>
        <v>GET http://oa.jc-saas.com.cn/attendance/Shift/list</v>
      </c>
      <c r="U130" t="str">
        <f t="shared" si="17"/>
        <v>班次列表</v>
      </c>
      <c r="V130" s="18" t="b">
        <f t="shared" si="11"/>
        <v>0</v>
      </c>
      <c r="W130" s="18" t="b">
        <f t="shared" si="12"/>
        <v>0</v>
      </c>
    </row>
    <row r="131" ht="17.25" spans="1:23">
      <c r="A131" t="str">
        <f>VLOOKUP(B131,匹配上级模块用!$B$2:$F$226,5,0)</f>
        <v>员工管理</v>
      </c>
      <c r="B131" s="8" t="s">
        <v>445</v>
      </c>
      <c r="C131" s="9" t="s">
        <v>210</v>
      </c>
      <c r="D131" s="8" t="s">
        <v>10</v>
      </c>
      <c r="E131" s="10">
        <v>43343.6942476852</v>
      </c>
      <c r="F131" s="16" t="s">
        <v>11</v>
      </c>
      <c r="G131" t="str">
        <f t="shared" si="13"/>
        <v>POST http://oa.jc-saas.com.cn/staff/syncToDingding</v>
      </c>
      <c r="H131" t="str">
        <f t="shared" si="14"/>
        <v>同步员工到钉钉</v>
      </c>
      <c r="I131" s="18" t="b">
        <f t="shared" si="9"/>
        <v>0</v>
      </c>
      <c r="J131" s="18" t="b">
        <f t="shared" si="10"/>
        <v>0</v>
      </c>
      <c r="N131" t="str">
        <f t="shared" si="15"/>
        <v>班次详情</v>
      </c>
      <c r="O131" s="8" t="s">
        <v>446</v>
      </c>
      <c r="P131" s="9" t="s">
        <v>447</v>
      </c>
      <c r="Q131" s="8" t="s">
        <v>19</v>
      </c>
      <c r="R131" s="10">
        <v>43349.4706944444</v>
      </c>
      <c r="S131" s="16" t="s">
        <v>11</v>
      </c>
      <c r="T131" t="str">
        <f t="shared" si="16"/>
        <v>GET http://oa.jc-saas.com.cn/attendance/Shift/get</v>
      </c>
      <c r="U131" t="str">
        <f t="shared" si="17"/>
        <v>班次详情</v>
      </c>
      <c r="V131" s="18" t="b">
        <f t="shared" si="11"/>
        <v>0</v>
      </c>
      <c r="W131" s="18" t="b">
        <f t="shared" si="12"/>
        <v>0</v>
      </c>
    </row>
    <row r="132" ht="17.25" spans="1:23">
      <c r="A132" t="str">
        <f>VLOOKUP(B132,匹配上级模块用!$B$2:$F$226,5,0)</f>
        <v>薪酬管理</v>
      </c>
      <c r="B132" s="2" t="s">
        <v>448</v>
      </c>
      <c r="C132" s="3" t="s">
        <v>449</v>
      </c>
      <c r="D132" s="2" t="s">
        <v>19</v>
      </c>
      <c r="E132" s="4">
        <v>43369.6469097222</v>
      </c>
      <c r="F132" s="17" t="s">
        <v>11</v>
      </c>
      <c r="G132" t="str">
        <f t="shared" si="13"/>
        <v>GET http://oa.jc-saas.com.cn/salary/Adjusted/adjustedDetail</v>
      </c>
      <c r="H132" t="str">
        <f t="shared" si="14"/>
        <v>调薪详情</v>
      </c>
      <c r="I132" s="18" t="b">
        <f t="shared" si="9"/>
        <v>0</v>
      </c>
      <c r="J132" s="18" t="b">
        <f t="shared" si="10"/>
        <v>0</v>
      </c>
      <c r="N132" t="str">
        <f t="shared" si="15"/>
        <v>用户修改</v>
      </c>
      <c r="O132" s="2" t="s">
        <v>450</v>
      </c>
      <c r="P132" s="3" t="s">
        <v>362</v>
      </c>
      <c r="Q132" s="2" t="s">
        <v>14</v>
      </c>
      <c r="R132" s="4">
        <v>43350.7382060185</v>
      </c>
      <c r="S132" s="17" t="s">
        <v>11</v>
      </c>
      <c r="T132" t="str">
        <f t="shared" si="16"/>
        <v>POST http://oa.jc-saas.com.cn/user/edit</v>
      </c>
      <c r="U132" t="str">
        <f t="shared" si="17"/>
        <v>用户修改</v>
      </c>
      <c r="V132" s="18" t="b">
        <f t="shared" si="11"/>
        <v>0</v>
      </c>
      <c r="W132" s="18" t="b">
        <f t="shared" si="12"/>
        <v>0</v>
      </c>
    </row>
    <row r="133" ht="17.25" spans="1:23">
      <c r="A133" t="str">
        <f>VLOOKUP(B133,匹配上级模块用!$B$2:$F$226,5,0)</f>
        <v>薪酬管理</v>
      </c>
      <c r="B133" s="8" t="s">
        <v>451</v>
      </c>
      <c r="C133" s="9" t="s">
        <v>452</v>
      </c>
      <c r="D133" s="8" t="s">
        <v>19</v>
      </c>
      <c r="E133" s="10">
        <v>43362.7171643519</v>
      </c>
      <c r="F133" s="16" t="s">
        <v>11</v>
      </c>
      <c r="G133" t="str">
        <f t="shared" si="13"/>
        <v>GET http://oa.jc-saas.com.cn/salary/Adjusted/list</v>
      </c>
      <c r="H133" t="str">
        <f t="shared" si="14"/>
        <v>调薪列表</v>
      </c>
      <c r="I133" s="18" t="b">
        <f t="shared" si="9"/>
        <v>0</v>
      </c>
      <c r="J133" s="18" t="b">
        <f t="shared" si="10"/>
        <v>0</v>
      </c>
      <c r="N133" t="str">
        <f t="shared" si="15"/>
        <v>用户列表</v>
      </c>
      <c r="O133" s="8" t="s">
        <v>453</v>
      </c>
      <c r="P133" s="9" t="s">
        <v>371</v>
      </c>
      <c r="Q133" s="8" t="s">
        <v>14</v>
      </c>
      <c r="R133" s="10">
        <v>43343.3677199074</v>
      </c>
      <c r="S133" s="16" t="s">
        <v>11</v>
      </c>
      <c r="T133" t="str">
        <f t="shared" si="16"/>
        <v>GET http://oa.jc-saas.com.cn/user/getList</v>
      </c>
      <c r="U133" t="str">
        <f t="shared" si="17"/>
        <v>用户列表</v>
      </c>
      <c r="V133" s="18" t="b">
        <f t="shared" si="11"/>
        <v>0</v>
      </c>
      <c r="W133" s="18" t="b">
        <f t="shared" si="12"/>
        <v>0</v>
      </c>
    </row>
    <row r="134" ht="17.25" spans="1:23">
      <c r="A134" t="str">
        <f>VLOOKUP(B134,匹配上级模块用!$B$2:$F$226,5,0)</f>
        <v>系统管理</v>
      </c>
      <c r="B134" s="8" t="s">
        <v>454</v>
      </c>
      <c r="C134" s="9" t="s">
        <v>436</v>
      </c>
      <c r="D134" s="8" t="s">
        <v>14</v>
      </c>
      <c r="E134" s="10">
        <v>43328.5913194444</v>
      </c>
      <c r="F134" s="16" t="s">
        <v>11</v>
      </c>
      <c r="G134" t="str">
        <f t="shared" si="13"/>
        <v>GET http://oa.jc-saas.com.cn/user/chooseCompany</v>
      </c>
      <c r="H134" t="str">
        <f t="shared" si="14"/>
        <v>添加用户选择员工后 管辖公司显示树</v>
      </c>
      <c r="I134" s="18" t="b">
        <f t="shared" ref="I134:I148" si="18">ISNA(G134)</f>
        <v>0</v>
      </c>
      <c r="J134" s="18" t="b">
        <f t="shared" ref="J134:J197" si="19">ISNA(H134)</f>
        <v>0</v>
      </c>
      <c r="N134" t="str">
        <f t="shared" si="15"/>
        <v>用户删除</v>
      </c>
      <c r="O134" s="2" t="s">
        <v>455</v>
      </c>
      <c r="P134" s="3" t="s">
        <v>368</v>
      </c>
      <c r="Q134" s="2" t="s">
        <v>14</v>
      </c>
      <c r="R134" s="4">
        <v>43334.7352546296</v>
      </c>
      <c r="S134" s="17" t="s">
        <v>11</v>
      </c>
      <c r="T134" t="str">
        <f t="shared" si="16"/>
        <v>POST http://oa.jc-saas.com.cn/user/del</v>
      </c>
      <c r="U134" t="str">
        <f t="shared" si="17"/>
        <v>用户删除</v>
      </c>
      <c r="V134" s="18" t="b">
        <f t="shared" ref="V134:V197" si="20">ISNA(T134)</f>
        <v>0</v>
      </c>
      <c r="W134" s="18" t="b">
        <f t="shared" ref="W134:W197" si="21">ISNA(U134)</f>
        <v>0</v>
      </c>
    </row>
    <row r="135" ht="17.25" spans="1:23">
      <c r="A135" t="str">
        <f>VLOOKUP(B135,匹配上级模块用!$B$2:$F$226,5,0)</f>
        <v>系统管理</v>
      </c>
      <c r="B135" s="8" t="s">
        <v>456</v>
      </c>
      <c r="C135" s="9" t="s">
        <v>431</v>
      </c>
      <c r="D135" s="8" t="s">
        <v>14</v>
      </c>
      <c r="E135" s="10">
        <v>43328.6753240741</v>
      </c>
      <c r="F135" s="16" t="s">
        <v>11</v>
      </c>
      <c r="G135" t="str">
        <f t="shared" ref="G135:G198" si="22">VLOOKUP(C135,$P$6:$S$231,1,FALSE)</f>
        <v>GET http://oa.jc-saas.com.cn/user/staffCompanyRole</v>
      </c>
      <c r="H135" t="str">
        <f t="shared" ref="H135:H198" si="23">VLOOKUP(B135,$N$6:$S$231,1,FALSE)</f>
        <v>添加用户 选择员工后 员工所属公司的角色列表</v>
      </c>
      <c r="I135" s="18" t="b">
        <f t="shared" si="18"/>
        <v>0</v>
      </c>
      <c r="J135" s="18" t="b">
        <f t="shared" si="19"/>
        <v>0</v>
      </c>
      <c r="N135" t="str">
        <f t="shared" ref="N135:N198" si="24">RIGHT(O135,LEN(O135)-1)</f>
        <v>用户管辖公司 obs树形</v>
      </c>
      <c r="O135" s="8" t="s">
        <v>457</v>
      </c>
      <c r="P135" s="9" t="s">
        <v>380</v>
      </c>
      <c r="Q135" s="8" t="s">
        <v>14</v>
      </c>
      <c r="R135" s="10">
        <v>43336.4065856481</v>
      </c>
      <c r="S135" s="16" t="s">
        <v>11</v>
      </c>
      <c r="T135" t="str">
        <f t="shared" ref="T135:T198" si="25">VLOOKUP(P135,$C$6:$F$230,1,FALSE)</f>
        <v>GET http://oa.jc-saas.com.cn/obs/userCompanyTree</v>
      </c>
      <c r="U135" t="str">
        <f t="shared" ref="U135:U198" si="26">VLOOKUP(N135,$B$6:$E$230,1,FALSE)</f>
        <v>用户管辖公司 obs树形</v>
      </c>
      <c r="V135" s="18" t="b">
        <f t="shared" si="20"/>
        <v>0</v>
      </c>
      <c r="W135" s="18" t="b">
        <f t="shared" si="21"/>
        <v>0</v>
      </c>
    </row>
    <row r="136" ht="17.25" spans="1:23">
      <c r="A136" t="str">
        <f>VLOOKUP(B136,匹配上级模块用!$B$2:$F$226,5,0)</f>
        <v>系统管理</v>
      </c>
      <c r="B136" s="2" t="s">
        <v>458</v>
      </c>
      <c r="C136" s="3" t="s">
        <v>428</v>
      </c>
      <c r="D136" s="2" t="s">
        <v>14</v>
      </c>
      <c r="E136" s="4">
        <v>43350.7379282407</v>
      </c>
      <c r="F136" s="17" t="s">
        <v>11</v>
      </c>
      <c r="G136" t="str">
        <f t="shared" si="22"/>
        <v>POST http://oa.jc-saas.com.cn/user/add</v>
      </c>
      <c r="H136" t="str">
        <f t="shared" si="23"/>
        <v>添加用户</v>
      </c>
      <c r="I136" s="18" t="b">
        <f t="shared" si="18"/>
        <v>0</v>
      </c>
      <c r="J136" s="18" t="b">
        <f t="shared" si="19"/>
        <v>0</v>
      </c>
      <c r="N136" t="str">
        <f t="shared" si="24"/>
        <v>用户管辖公司及下级部门 不包含下级公司 始终包含母公司 obs树形</v>
      </c>
      <c r="O136" s="2" t="s">
        <v>459</v>
      </c>
      <c r="P136" s="3" t="s">
        <v>374</v>
      </c>
      <c r="Q136" s="2" t="s">
        <v>14</v>
      </c>
      <c r="R136" s="4">
        <v>43336.4078819444</v>
      </c>
      <c r="S136" s="17" t="s">
        <v>11</v>
      </c>
      <c r="T136" t="str">
        <f t="shared" si="25"/>
        <v>GET http://oa.jc-saas.com.cn/obs/userTopObsTree</v>
      </c>
      <c r="U136" t="str">
        <f t="shared" si="26"/>
        <v>用户管辖公司及下级部门 不包含下级公司 始终包含母公司 obs树形</v>
      </c>
      <c r="V136" s="18" t="b">
        <f t="shared" si="20"/>
        <v>0</v>
      </c>
      <c r="W136" s="18" t="b">
        <f t="shared" si="21"/>
        <v>0</v>
      </c>
    </row>
    <row r="137" ht="17.25" spans="1:23">
      <c r="A137" t="str">
        <f>VLOOKUP(B137,匹配上级模块用!$B$2:$F$226,5,0)</f>
        <v>文化建设</v>
      </c>
      <c r="B137" s="8" t="s">
        <v>460</v>
      </c>
      <c r="C137" s="9" t="s">
        <v>425</v>
      </c>
      <c r="D137" s="8" t="s">
        <v>10</v>
      </c>
      <c r="E137" s="10">
        <v>43363.6352546296</v>
      </c>
      <c r="F137" s="16" t="s">
        <v>11</v>
      </c>
      <c r="G137" t="str">
        <f t="shared" si="22"/>
        <v>POST http://oa.jc-saas.com.cn/news/info/add</v>
      </c>
      <c r="H137" t="str">
        <f t="shared" si="23"/>
        <v>添加新闻公告</v>
      </c>
      <c r="I137" s="18" t="b">
        <f t="shared" si="18"/>
        <v>0</v>
      </c>
      <c r="J137" s="18" t="b">
        <f t="shared" si="19"/>
        <v>0</v>
      </c>
      <c r="N137" t="str">
        <f t="shared" si="24"/>
        <v>用户管辖公司及下级部门 不包含下级公司 obs树形</v>
      </c>
      <c r="O137" s="8" t="s">
        <v>461</v>
      </c>
      <c r="P137" s="9" t="s">
        <v>377</v>
      </c>
      <c r="Q137" s="8" t="s">
        <v>14</v>
      </c>
      <c r="R137" s="10">
        <v>43336.4071412037</v>
      </c>
      <c r="S137" s="16" t="s">
        <v>11</v>
      </c>
      <c r="T137" t="str">
        <f t="shared" si="25"/>
        <v>GET http://oa.jc-saas.com.cn/obs/userObsTree</v>
      </c>
      <c r="U137" t="str">
        <f t="shared" si="26"/>
        <v>用户管辖公司及下级部门 不包含下级公司 obs树形</v>
      </c>
      <c r="V137" s="18" t="b">
        <f t="shared" si="20"/>
        <v>0</v>
      </c>
      <c r="W137" s="18" t="b">
        <f t="shared" si="21"/>
        <v>0</v>
      </c>
    </row>
    <row r="138" ht="17.25" spans="1:23">
      <c r="A138" t="str">
        <f>VLOOKUP(B138,匹配上级模块用!$B$2:$F$226,5,0)</f>
        <v>组织规划</v>
      </c>
      <c r="B138" s="8" t="s">
        <v>462</v>
      </c>
      <c r="C138" s="9" t="s">
        <v>441</v>
      </c>
      <c r="D138" s="8" t="s">
        <v>10</v>
      </c>
      <c r="E138" s="10">
        <v>43327.396400463</v>
      </c>
      <c r="F138" s="16" t="s">
        <v>11</v>
      </c>
      <c r="G138" t="str">
        <f t="shared" si="22"/>
        <v>POST http://oa.jc-saas.com.cn/attachment/add</v>
      </c>
      <c r="H138" t="str">
        <f t="shared" si="23"/>
        <v>添加附件</v>
      </c>
      <c r="I138" s="18" t="b">
        <f t="shared" si="18"/>
        <v>0</v>
      </c>
      <c r="J138" s="18" t="b">
        <f t="shared" si="19"/>
        <v>0</v>
      </c>
      <c r="N138" t="str">
        <f t="shared" si="24"/>
        <v>用户详情</v>
      </c>
      <c r="O138" s="2" t="s">
        <v>463</v>
      </c>
      <c r="P138" s="3" t="s">
        <v>365</v>
      </c>
      <c r="Q138" s="2" t="s">
        <v>14</v>
      </c>
      <c r="R138" s="4">
        <v>43328.5841666667</v>
      </c>
      <c r="S138" s="17" t="s">
        <v>11</v>
      </c>
      <c r="T138" t="str">
        <f t="shared" si="25"/>
        <v>GET http://oa.jc-saas.com.cn/user/detail</v>
      </c>
      <c r="U138" t="str">
        <f t="shared" si="26"/>
        <v>用户详情</v>
      </c>
      <c r="V138" s="18" t="b">
        <f t="shared" si="20"/>
        <v>0</v>
      </c>
      <c r="W138" s="18" t="b">
        <f t="shared" si="21"/>
        <v>0</v>
      </c>
    </row>
    <row r="139" ht="17.25" spans="1:23">
      <c r="A139" t="str">
        <f>VLOOKUP(B139,匹配上级模块用!$B$2:$F$226,5,0)</f>
        <v>公共</v>
      </c>
      <c r="B139" s="2" t="s">
        <v>464</v>
      </c>
      <c r="C139" s="3" t="s">
        <v>325</v>
      </c>
      <c r="D139" s="2" t="s">
        <v>14</v>
      </c>
      <c r="E139" s="4">
        <v>43336.4057291667</v>
      </c>
      <c r="F139" s="17" t="s">
        <v>11</v>
      </c>
      <c r="G139" t="str">
        <f t="shared" si="22"/>
        <v>GET http://oa.jc-saas.com.cn/obs/allObsTree</v>
      </c>
      <c r="H139" t="str">
        <f t="shared" si="23"/>
        <v>所有公司部门 obs树形</v>
      </c>
      <c r="I139" s="18" t="b">
        <f t="shared" si="18"/>
        <v>0</v>
      </c>
      <c r="J139" s="18" t="b">
        <f t="shared" si="19"/>
        <v>0</v>
      </c>
      <c r="N139" t="str">
        <f t="shared" si="24"/>
        <v>登录</v>
      </c>
      <c r="O139" s="8" t="s">
        <v>465</v>
      </c>
      <c r="P139" s="9" t="s">
        <v>466</v>
      </c>
      <c r="Q139" s="8" t="s">
        <v>10</v>
      </c>
      <c r="R139" s="10">
        <v>43363.642337963</v>
      </c>
      <c r="S139" s="16" t="s">
        <v>11</v>
      </c>
      <c r="T139" t="str">
        <f t="shared" si="25"/>
        <v>POST http://oa.jc-saas.com.cn/auth/login</v>
      </c>
      <c r="U139" t="str">
        <f t="shared" si="26"/>
        <v>登录</v>
      </c>
      <c r="V139" s="18" t="b">
        <f t="shared" si="20"/>
        <v>0</v>
      </c>
      <c r="W139" s="18" t="b">
        <f t="shared" si="21"/>
        <v>0</v>
      </c>
    </row>
    <row r="140" ht="17.25" spans="1:23">
      <c r="A140" t="str">
        <f>VLOOKUP(B140,匹配上级模块用!$B$2:$F$226,5,0)</f>
        <v>公共</v>
      </c>
      <c r="B140" s="8" t="s">
        <v>467</v>
      </c>
      <c r="C140" s="9" t="s">
        <v>321</v>
      </c>
      <c r="D140" s="8" t="s">
        <v>14</v>
      </c>
      <c r="E140" s="10">
        <v>43336.402662037</v>
      </c>
      <c r="F140" s="16" t="s">
        <v>11</v>
      </c>
      <c r="G140" t="str">
        <f t="shared" si="22"/>
        <v>GET http://oa.jc-saas.com.cn/obs/allCompanyTree</v>
      </c>
      <c r="H140" t="str">
        <f t="shared" si="23"/>
        <v>所有公司obs树形</v>
      </c>
      <c r="I140" s="18" t="b">
        <f t="shared" si="18"/>
        <v>0</v>
      </c>
      <c r="J140" s="18" t="b">
        <f t="shared" si="19"/>
        <v>0</v>
      </c>
      <c r="N140" t="str">
        <f t="shared" si="24"/>
        <v>短信接口参数设置（P13-5-3）</v>
      </c>
      <c r="O140" s="2" t="s">
        <v>468</v>
      </c>
      <c r="P140" s="3" t="s">
        <v>93</v>
      </c>
      <c r="Q140" s="2" t="s">
        <v>19</v>
      </c>
      <c r="R140" s="4">
        <v>43323.3663657407</v>
      </c>
      <c r="S140" s="17" t="s">
        <v>11</v>
      </c>
      <c r="T140" t="str">
        <f t="shared" si="25"/>
        <v>POST http://oa.jc-saas.com.cn/system/remind/set_message</v>
      </c>
      <c r="U140" t="str">
        <f t="shared" si="26"/>
        <v>短信接口参数设置（P13-5-3）</v>
      </c>
      <c r="V140" s="18" t="b">
        <f t="shared" si="20"/>
        <v>0</v>
      </c>
      <c r="W140" s="18" t="b">
        <f t="shared" si="21"/>
        <v>0</v>
      </c>
    </row>
    <row r="141" ht="17.25" spans="1:23">
      <c r="A141" t="str">
        <f>VLOOKUP(B141,匹配上级模块用!$B$2:$F$226,5,0)</f>
        <v>薪酬管理</v>
      </c>
      <c r="B141" s="2" t="s">
        <v>469</v>
      </c>
      <c r="C141" s="3" t="s">
        <v>265</v>
      </c>
      <c r="D141" s="2" t="s">
        <v>14</v>
      </c>
      <c r="E141" s="4">
        <v>43360.5530787037</v>
      </c>
      <c r="F141" s="17" t="s">
        <v>11</v>
      </c>
      <c r="G141" t="str">
        <f t="shared" si="22"/>
        <v>POST http://oa.jc-saas.com.cn/salary/compute/audit</v>
      </c>
      <c r="H141" t="str">
        <f t="shared" si="23"/>
        <v>审核</v>
      </c>
      <c r="I141" s="18" t="b">
        <f t="shared" si="18"/>
        <v>0</v>
      </c>
      <c r="J141" s="18" t="b">
        <f t="shared" si="19"/>
        <v>0</v>
      </c>
      <c r="N141" t="str">
        <f t="shared" si="24"/>
        <v>确认工资</v>
      </c>
      <c r="O141" s="8" t="s">
        <v>470</v>
      </c>
      <c r="P141" s="9" t="s">
        <v>471</v>
      </c>
      <c r="Q141" s="8" t="s">
        <v>10</v>
      </c>
      <c r="R141" s="10">
        <v>43362.5991550926</v>
      </c>
      <c r="S141" s="16" t="s">
        <v>11</v>
      </c>
      <c r="T141" t="str">
        <f t="shared" si="25"/>
        <v>POST http://oa.jc-saas.com.cn/salary/bill/confirm</v>
      </c>
      <c r="U141" t="str">
        <f t="shared" si="26"/>
        <v>确认工资</v>
      </c>
      <c r="V141" s="18" t="b">
        <f t="shared" si="20"/>
        <v>0</v>
      </c>
      <c r="W141" s="18" t="b">
        <f t="shared" si="21"/>
        <v>0</v>
      </c>
    </row>
    <row r="142" ht="17.25" spans="1:23">
      <c r="A142" t="str">
        <f>VLOOKUP(B142,匹配上级模块用!$B$2:$F$226,5,0)</f>
        <v>员工管理</v>
      </c>
      <c r="B142" s="2" t="s">
        <v>472</v>
      </c>
      <c r="C142" s="3" t="s">
        <v>473</v>
      </c>
      <c r="D142" s="2" t="s">
        <v>19</v>
      </c>
      <c r="E142" s="4">
        <v>43357.4852893519</v>
      </c>
      <c r="F142" s="17" t="s">
        <v>11</v>
      </c>
      <c r="G142" t="str">
        <f t="shared" si="22"/>
        <v>POST http://oa.jc-saas.com.cn/staff/staffinfo/add_head_pic</v>
      </c>
      <c r="H142" t="str">
        <f t="shared" si="23"/>
        <v>设置员工头像（P9-1-2）</v>
      </c>
      <c r="I142" s="18" t="b">
        <f t="shared" si="18"/>
        <v>0</v>
      </c>
      <c r="J142" s="18" t="b">
        <f t="shared" si="19"/>
        <v>0</v>
      </c>
      <c r="N142" t="str">
        <f t="shared" si="24"/>
        <v>离职管理修改</v>
      </c>
      <c r="O142" s="2" t="s">
        <v>474</v>
      </c>
      <c r="P142" s="3" t="s">
        <v>475</v>
      </c>
      <c r="Q142" s="2" t="s">
        <v>14</v>
      </c>
      <c r="R142" s="4">
        <v>43350.7536689815</v>
      </c>
      <c r="S142" s="17" t="s">
        <v>11</v>
      </c>
      <c r="T142" t="str">
        <f t="shared" si="25"/>
        <v>POST http://oa.jc-saas.com.cn/staff/dimission/edit</v>
      </c>
      <c r="U142" t="str">
        <f t="shared" si="26"/>
        <v>离职管理修改</v>
      </c>
      <c r="V142" s="18" t="b">
        <f t="shared" si="20"/>
        <v>0</v>
      </c>
      <c r="W142" s="18" t="b">
        <f t="shared" si="21"/>
        <v>0</v>
      </c>
    </row>
    <row r="143" ht="17.25" spans="1:23">
      <c r="A143" t="str">
        <f>VLOOKUP(B143,匹配上级模块用!$B$2:$F$226,5,0)</f>
        <v>时间管理</v>
      </c>
      <c r="B143" s="2" t="s">
        <v>476</v>
      </c>
      <c r="C143" s="3" t="s">
        <v>477</v>
      </c>
      <c r="D143" s="2" t="s">
        <v>19</v>
      </c>
      <c r="E143" s="4">
        <v>43348.592037037</v>
      </c>
      <c r="F143" s="17" t="s">
        <v>11</v>
      </c>
      <c r="G143" t="str">
        <f t="shared" si="22"/>
        <v>POST http://oa.jc-saas.com.cn/attendance/Rule/set</v>
      </c>
      <c r="H143" t="str">
        <f t="shared" si="23"/>
        <v>设置考勤规则</v>
      </c>
      <c r="I143" s="18" t="b">
        <f t="shared" si="18"/>
        <v>0</v>
      </c>
      <c r="J143" s="18" t="b">
        <f t="shared" si="19"/>
        <v>0</v>
      </c>
      <c r="N143" t="str">
        <f t="shared" si="24"/>
        <v>离职管理列表</v>
      </c>
      <c r="O143" s="8" t="s">
        <v>478</v>
      </c>
      <c r="P143" s="9" t="s">
        <v>479</v>
      </c>
      <c r="Q143" s="8" t="s">
        <v>14</v>
      </c>
      <c r="R143" s="10">
        <v>43340.726724537</v>
      </c>
      <c r="S143" s="16" t="s">
        <v>11</v>
      </c>
      <c r="T143" t="str">
        <f t="shared" si="25"/>
        <v>GET http://oa.jc-saas.com.cn/staff/dimission/getList</v>
      </c>
      <c r="U143" t="str">
        <f t="shared" si="26"/>
        <v>离职管理列表</v>
      </c>
      <c r="V143" s="18" t="b">
        <f t="shared" si="20"/>
        <v>0</v>
      </c>
      <c r="W143" s="18" t="b">
        <f t="shared" si="21"/>
        <v>0</v>
      </c>
    </row>
    <row r="144" ht="17.25" spans="1:23">
      <c r="A144" t="str">
        <f>VLOOKUP(B144,匹配上级模块用!$B$2:$F$226,5,0)</f>
        <v>薪酬管理</v>
      </c>
      <c r="B144" s="2" t="s">
        <v>480</v>
      </c>
      <c r="C144" s="3" t="s">
        <v>481</v>
      </c>
      <c r="D144" s="2" t="s">
        <v>10</v>
      </c>
      <c r="E144" s="4">
        <v>43348.4696180556</v>
      </c>
      <c r="F144" s="17" t="s">
        <v>11</v>
      </c>
      <c r="G144" t="str">
        <f t="shared" si="22"/>
        <v>POST http://oa.jc-saas.com.cn/salary/personaTax/setting</v>
      </c>
      <c r="H144" t="str">
        <f t="shared" si="23"/>
        <v>设置个税计算规则</v>
      </c>
      <c r="I144" s="18" t="b">
        <f t="shared" si="18"/>
        <v>0</v>
      </c>
      <c r="J144" s="18" t="b">
        <f t="shared" si="19"/>
        <v>0</v>
      </c>
      <c r="N144" t="str">
        <f t="shared" si="24"/>
        <v>离职管理删除包含批量</v>
      </c>
      <c r="O144" s="2" t="s">
        <v>482</v>
      </c>
      <c r="P144" s="3" t="s">
        <v>483</v>
      </c>
      <c r="Q144" s="2" t="s">
        <v>14</v>
      </c>
      <c r="R144" s="4">
        <v>43350.7541666667</v>
      </c>
      <c r="S144" s="17" t="s">
        <v>11</v>
      </c>
      <c r="T144" t="str">
        <f t="shared" si="25"/>
        <v>POST http://oa.jc-saas.com.cn/staff/dimission/del</v>
      </c>
      <c r="U144" t="str">
        <f t="shared" si="26"/>
        <v>离职管理删除包含批量</v>
      </c>
      <c r="V144" s="18" t="b">
        <f t="shared" si="20"/>
        <v>0</v>
      </c>
      <c r="W144" s="18" t="b">
        <f t="shared" si="21"/>
        <v>0</v>
      </c>
    </row>
    <row r="145" ht="17.25" spans="1:23">
      <c r="A145" t="str">
        <f>VLOOKUP(B145,匹配上级模块用!$B$2:$F$226,5,0)</f>
        <v>薪酬管理</v>
      </c>
      <c r="B145" s="8" t="s">
        <v>484</v>
      </c>
      <c r="C145" s="9" t="s">
        <v>485</v>
      </c>
      <c r="D145" s="8" t="s">
        <v>19</v>
      </c>
      <c r="E145" s="10">
        <v>43356.3748842593</v>
      </c>
      <c r="F145" s="16" t="s">
        <v>11</v>
      </c>
      <c r="G145" t="e">
        <f t="shared" si="22"/>
        <v>#N/A</v>
      </c>
      <c r="H145" t="str">
        <f t="shared" si="23"/>
        <v>设置定薪</v>
      </c>
      <c r="I145" s="18" t="b">
        <f t="shared" si="18"/>
        <v>1</v>
      </c>
      <c r="J145" s="18" t="b">
        <f t="shared" si="19"/>
        <v>0</v>
      </c>
      <c r="N145" t="str">
        <f t="shared" si="24"/>
        <v>离职管理添加</v>
      </c>
      <c r="O145" s="8" t="s">
        <v>486</v>
      </c>
      <c r="P145" s="9" t="s">
        <v>487</v>
      </c>
      <c r="Q145" s="8" t="s">
        <v>14</v>
      </c>
      <c r="R145" s="10">
        <v>43350.7534027778</v>
      </c>
      <c r="S145" s="16" t="s">
        <v>11</v>
      </c>
      <c r="T145" t="str">
        <f t="shared" si="25"/>
        <v>POST http://oa.jc-saas.com.cn/staff/dimission/add</v>
      </c>
      <c r="U145" t="str">
        <f t="shared" si="26"/>
        <v>离职管理添加</v>
      </c>
      <c r="V145" s="18" t="b">
        <f t="shared" si="20"/>
        <v>0</v>
      </c>
      <c r="W145" s="18" t="b">
        <f t="shared" si="21"/>
        <v>0</v>
      </c>
    </row>
    <row r="146" ht="17.25" spans="1:23">
      <c r="A146" t="str">
        <f>VLOOKUP(B146,匹配上级模块用!$B$2:$F$226,5,0)</f>
        <v>员工管理</v>
      </c>
      <c r="B146" s="8" t="s">
        <v>488</v>
      </c>
      <c r="C146" s="9" t="s">
        <v>139</v>
      </c>
      <c r="D146" s="8" t="s">
        <v>19</v>
      </c>
      <c r="E146" s="10">
        <v>43327.6960648148</v>
      </c>
      <c r="F146" s="16" t="s">
        <v>11</v>
      </c>
      <c r="G146" t="str">
        <f t="shared" si="22"/>
        <v>POST http://oa.jc-saas.com.cn/staff/staffinfo/del_cert</v>
      </c>
      <c r="H146" t="str">
        <f t="shared" si="23"/>
        <v>删除员工职业资格（P9-1-2）</v>
      </c>
      <c r="I146" s="18" t="b">
        <f t="shared" si="18"/>
        <v>0</v>
      </c>
      <c r="J146" s="18" t="b">
        <f t="shared" si="19"/>
        <v>0</v>
      </c>
      <c r="N146" t="str">
        <f t="shared" si="24"/>
        <v>离职管理详情</v>
      </c>
      <c r="O146" s="2" t="s">
        <v>489</v>
      </c>
      <c r="P146" s="3" t="s">
        <v>490</v>
      </c>
      <c r="Q146" s="2" t="s">
        <v>14</v>
      </c>
      <c r="R146" s="4">
        <v>43340.7059259259</v>
      </c>
      <c r="S146" s="17" t="s">
        <v>11</v>
      </c>
      <c r="T146" t="str">
        <f t="shared" si="25"/>
        <v>GET http://oa.jc-saas.com.cn/staff/dimission/detail</v>
      </c>
      <c r="U146" t="str">
        <f t="shared" si="26"/>
        <v>离职管理详情</v>
      </c>
      <c r="V146" s="18" t="b">
        <f t="shared" si="20"/>
        <v>0</v>
      </c>
      <c r="W146" s="18" t="b">
        <f t="shared" si="21"/>
        <v>0</v>
      </c>
    </row>
    <row r="147" ht="17.25" spans="1:23">
      <c r="A147" t="str">
        <f>VLOOKUP(B147,匹配上级模块用!$B$2:$F$226,5,0)</f>
        <v>员工管理</v>
      </c>
      <c r="B147" s="2" t="s">
        <v>491</v>
      </c>
      <c r="C147" s="3" t="s">
        <v>143</v>
      </c>
      <c r="D147" s="2" t="s">
        <v>19</v>
      </c>
      <c r="E147" s="4">
        <v>43327.6391782407</v>
      </c>
      <c r="F147" s="17" t="s">
        <v>11</v>
      </c>
      <c r="G147" t="str">
        <f t="shared" si="22"/>
        <v>POST http://oa.jc-saas.com.cn/staff/staffinfo/del_language</v>
      </c>
      <c r="H147" t="str">
        <f t="shared" si="23"/>
        <v>删除员工语言能力（P9-1-2）</v>
      </c>
      <c r="I147" s="18" t="b">
        <f t="shared" si="18"/>
        <v>0</v>
      </c>
      <c r="J147" s="18" t="b">
        <f t="shared" si="19"/>
        <v>0</v>
      </c>
      <c r="N147" t="str">
        <f t="shared" si="24"/>
        <v>组织部门修改</v>
      </c>
      <c r="O147" s="8" t="s">
        <v>492</v>
      </c>
      <c r="P147" s="9" t="s">
        <v>242</v>
      </c>
      <c r="Q147" s="8" t="s">
        <v>14</v>
      </c>
      <c r="R147" s="10">
        <v>43339.7246990741</v>
      </c>
      <c r="S147" s="16" t="s">
        <v>11</v>
      </c>
      <c r="T147" t="str">
        <f t="shared" si="25"/>
        <v>POST http://oa.jc-saas.com.cn/obs/edit</v>
      </c>
      <c r="U147" t="str">
        <f t="shared" si="26"/>
        <v>组织部门修改</v>
      </c>
      <c r="V147" s="18" t="b">
        <f t="shared" si="20"/>
        <v>0</v>
      </c>
      <c r="W147" s="18" t="b">
        <f t="shared" si="21"/>
        <v>0</v>
      </c>
    </row>
    <row r="148" ht="17.25" spans="1:23">
      <c r="A148" t="str">
        <f>VLOOKUP(B148,匹配上级模块用!$B$2:$F$226,5,0)</f>
        <v>员工管理</v>
      </c>
      <c r="B148" s="2" t="s">
        <v>493</v>
      </c>
      <c r="C148" s="3" t="s">
        <v>136</v>
      </c>
      <c r="D148" s="2" t="s">
        <v>19</v>
      </c>
      <c r="E148" s="4">
        <v>43328.4135185185</v>
      </c>
      <c r="F148" s="17" t="s">
        <v>11</v>
      </c>
      <c r="G148" t="str">
        <f t="shared" si="22"/>
        <v>POST http://oa.jc-saas.com.cn/staff/staffinfo/del_socialRelations</v>
      </c>
      <c r="H148" t="str">
        <f t="shared" si="23"/>
        <v>删除员工社会关系（P9-1-2）</v>
      </c>
      <c r="I148" s="18" t="b">
        <f t="shared" si="18"/>
        <v>0</v>
      </c>
      <c r="J148" s="18" t="b">
        <f t="shared" si="19"/>
        <v>0</v>
      </c>
      <c r="N148" t="str">
        <f t="shared" si="24"/>
        <v>组织部门列表</v>
      </c>
      <c r="O148" s="2" t="s">
        <v>494</v>
      </c>
      <c r="P148" s="3" t="s">
        <v>245</v>
      </c>
      <c r="Q148" s="2" t="s">
        <v>14</v>
      </c>
      <c r="R148" s="4">
        <v>43329.4856365741</v>
      </c>
      <c r="S148" s="17" t="s">
        <v>11</v>
      </c>
      <c r="T148" t="str">
        <f t="shared" si="25"/>
        <v>GET http://oa.jc-saas.com.cn/obs/getList</v>
      </c>
      <c r="U148" t="str">
        <f t="shared" si="26"/>
        <v>组织部门列表</v>
      </c>
      <c r="V148" s="18" t="b">
        <f t="shared" si="20"/>
        <v>0</v>
      </c>
      <c r="W148" s="18" t="b">
        <f t="shared" si="21"/>
        <v>0</v>
      </c>
    </row>
    <row r="149" ht="17.25" spans="1:23">
      <c r="A149" t="str">
        <f>VLOOKUP(B149,匹配上级模块用!$B$2:$F$226,5,0)</f>
        <v>员工管理</v>
      </c>
      <c r="B149" s="2" t="s">
        <v>495</v>
      </c>
      <c r="C149" s="3" t="s">
        <v>124</v>
      </c>
      <c r="D149" s="2" t="s">
        <v>19</v>
      </c>
      <c r="E149" s="4">
        <v>43332.7015856481</v>
      </c>
      <c r="F149" s="17" t="s">
        <v>11</v>
      </c>
      <c r="G149" t="str">
        <f t="shared" si="22"/>
        <v>POST http://oa.jc-saas.com.cn/staff/Entry/del_info</v>
      </c>
      <c r="H149" t="str">
        <f t="shared" si="23"/>
        <v>删除员工入职资料</v>
      </c>
      <c r="I149" s="18" t="b">
        <f t="shared" ref="I149:I180" si="27">ISNA(G149)</f>
        <v>0</v>
      </c>
      <c r="J149" s="18" t="b">
        <f t="shared" si="19"/>
        <v>0</v>
      </c>
      <c r="N149" t="str">
        <f t="shared" si="24"/>
        <v>组织部门添加</v>
      </c>
      <c r="O149" s="8" t="s">
        <v>496</v>
      </c>
      <c r="P149" s="9" t="s">
        <v>248</v>
      </c>
      <c r="Q149" s="8" t="s">
        <v>14</v>
      </c>
      <c r="R149" s="10">
        <v>43339.7245138889</v>
      </c>
      <c r="S149" s="16" t="s">
        <v>11</v>
      </c>
      <c r="T149" t="str">
        <f t="shared" si="25"/>
        <v>POST http://oa.jc-saas.com.cn/obs/add</v>
      </c>
      <c r="U149" t="str">
        <f t="shared" si="26"/>
        <v>组织部门添加</v>
      </c>
      <c r="V149" s="18" t="b">
        <f t="shared" si="20"/>
        <v>0</v>
      </c>
      <c r="W149" s="18" t="b">
        <f t="shared" si="21"/>
        <v>0</v>
      </c>
    </row>
    <row r="150" ht="17.25" spans="1:23">
      <c r="A150" t="str">
        <f>VLOOKUP(B150,匹配上级模块用!$B$2:$F$226,5,0)</f>
        <v>员工管理</v>
      </c>
      <c r="B150" s="8" t="s">
        <v>497</v>
      </c>
      <c r="C150" s="9" t="s">
        <v>133</v>
      </c>
      <c r="D150" s="8" t="s">
        <v>19</v>
      </c>
      <c r="E150" s="10">
        <v>43327.4081712963</v>
      </c>
      <c r="F150" s="16" t="s">
        <v>11</v>
      </c>
      <c r="G150" t="str">
        <f t="shared" si="22"/>
        <v>POST http://oa.jc-saas.com.cn/staff/staffinfo/del_edu</v>
      </c>
      <c r="H150" t="str">
        <f t="shared" si="23"/>
        <v>删除员工教育经历（P9-1-2）</v>
      </c>
      <c r="I150" s="18" t="b">
        <f t="shared" si="27"/>
        <v>0</v>
      </c>
      <c r="J150" s="18" t="b">
        <f t="shared" si="19"/>
        <v>0</v>
      </c>
      <c r="N150" t="str">
        <f t="shared" si="24"/>
        <v>组织部门详细信息</v>
      </c>
      <c r="O150" s="2" t="s">
        <v>498</v>
      </c>
      <c r="P150" s="3" t="s">
        <v>252</v>
      </c>
      <c r="Q150" s="2" t="s">
        <v>14</v>
      </c>
      <c r="R150" s="4">
        <v>43371.5932638889</v>
      </c>
      <c r="S150" s="17" t="s">
        <v>11</v>
      </c>
      <c r="T150" t="str">
        <f t="shared" si="25"/>
        <v>GET http://oa.jc-saas.com.cn/obs/detail</v>
      </c>
      <c r="U150" t="str">
        <f t="shared" si="26"/>
        <v>组织部门详细信息</v>
      </c>
      <c r="V150" s="18" t="b">
        <f t="shared" si="20"/>
        <v>0</v>
      </c>
      <c r="W150" s="18" t="b">
        <f t="shared" si="21"/>
        <v>0</v>
      </c>
    </row>
    <row r="151" ht="17.25" spans="1:23">
      <c r="A151" t="str">
        <f>VLOOKUP(B151,匹配上级模块用!$B$2:$F$226,5,0)</f>
        <v>员工管理</v>
      </c>
      <c r="B151" s="8" t="s">
        <v>499</v>
      </c>
      <c r="C151" s="9" t="s">
        <v>127</v>
      </c>
      <c r="D151" s="8" t="s">
        <v>19</v>
      </c>
      <c r="E151" s="10">
        <v>43328.4553819444</v>
      </c>
      <c r="F151" s="16" t="s">
        <v>11</v>
      </c>
      <c r="G151" t="str">
        <f t="shared" si="22"/>
        <v>POST http://oa.jc-saas.com.cn/staff/staffinfo/del_sanction</v>
      </c>
      <c r="H151" t="str">
        <f t="shared" si="23"/>
        <v>删除员工奖惩记录（P9-1-2）</v>
      </c>
      <c r="I151" s="18" t="b">
        <f t="shared" si="27"/>
        <v>0</v>
      </c>
      <c r="J151" s="18" t="b">
        <f t="shared" si="19"/>
        <v>0</v>
      </c>
      <c r="N151" t="str">
        <f t="shared" si="24"/>
        <v>终止合同</v>
      </c>
      <c r="O151" s="8" t="s">
        <v>500</v>
      </c>
      <c r="P151" s="9" t="s">
        <v>323</v>
      </c>
      <c r="Q151" s="8" t="s">
        <v>19</v>
      </c>
      <c r="R151" s="10">
        <v>43342.7156134259</v>
      </c>
      <c r="S151" s="16" t="s">
        <v>11</v>
      </c>
      <c r="T151" t="str">
        <f t="shared" si="25"/>
        <v>POST http://oa.jc-saas.com.cn/staff/Contract/stop</v>
      </c>
      <c r="U151" t="str">
        <f t="shared" si="26"/>
        <v>终止合同</v>
      </c>
      <c r="V151" s="18" t="b">
        <f t="shared" si="20"/>
        <v>0</v>
      </c>
      <c r="W151" s="18" t="b">
        <f t="shared" si="21"/>
        <v>0</v>
      </c>
    </row>
    <row r="152" ht="17.25" spans="1:23">
      <c r="A152" t="str">
        <f>VLOOKUP(B152,匹配上级模块用!$B$2:$F$226,5,0)</f>
        <v>员工管理</v>
      </c>
      <c r="B152" s="2" t="s">
        <v>501</v>
      </c>
      <c r="C152" s="3" t="s">
        <v>130</v>
      </c>
      <c r="D152" s="2" t="s">
        <v>19</v>
      </c>
      <c r="E152" s="4">
        <v>43327.4156712963</v>
      </c>
      <c r="F152" s="17" t="s">
        <v>11</v>
      </c>
      <c r="G152" t="str">
        <f t="shared" si="22"/>
        <v>POST http://oa.jc-saas.com.cn/staff/staffinfo/del_work</v>
      </c>
      <c r="H152" t="str">
        <f t="shared" si="23"/>
        <v>删除员工工作经历（P9-1-2）</v>
      </c>
      <c r="I152" s="18" t="b">
        <f t="shared" si="27"/>
        <v>0</v>
      </c>
      <c r="J152" s="18" t="b">
        <f t="shared" si="19"/>
        <v>0</v>
      </c>
      <c r="N152" t="str">
        <f t="shared" si="24"/>
        <v>绑定员工入职资料</v>
      </c>
      <c r="O152" s="2" t="s">
        <v>502</v>
      </c>
      <c r="P152" s="3" t="s">
        <v>503</v>
      </c>
      <c r="Q152" s="2" t="s">
        <v>19</v>
      </c>
      <c r="R152" s="4">
        <v>43332.5716203704</v>
      </c>
      <c r="S152" s="17" t="s">
        <v>11</v>
      </c>
      <c r="T152" t="str">
        <f t="shared" si="25"/>
        <v>POST http://oa.jc-saas.com.cn/staff/Entry/bind_info</v>
      </c>
      <c r="U152" t="str">
        <f t="shared" si="26"/>
        <v>绑定员工入职资料</v>
      </c>
      <c r="V152" s="18" t="b">
        <f t="shared" si="20"/>
        <v>0</v>
      </c>
      <c r="W152" s="18" t="b">
        <f t="shared" si="21"/>
        <v>0</v>
      </c>
    </row>
    <row r="153" ht="17.25" spans="1:23">
      <c r="A153" t="str">
        <f>VLOOKUP(B153,匹配上级模块用!$B$2:$F$226,5,0)</f>
        <v>员工管理</v>
      </c>
      <c r="B153" s="8" t="s">
        <v>504</v>
      </c>
      <c r="C153" s="9" t="s">
        <v>121</v>
      </c>
      <c r="D153" s="8" t="s">
        <v>10</v>
      </c>
      <c r="E153" s="10">
        <v>43333.4776851852</v>
      </c>
      <c r="F153" s="16" t="s">
        <v>11</v>
      </c>
      <c r="G153" t="str">
        <f t="shared" si="22"/>
        <v>POST http://oa.jc-saas.com.cn/staff/del</v>
      </c>
      <c r="H153" t="str">
        <f t="shared" si="23"/>
        <v>删除员工</v>
      </c>
      <c r="I153" s="18" t="b">
        <f t="shared" si="27"/>
        <v>0</v>
      </c>
      <c r="J153" s="18" t="b">
        <f t="shared" si="19"/>
        <v>0</v>
      </c>
      <c r="N153" t="str">
        <f t="shared" si="24"/>
        <v>编辑入职资料</v>
      </c>
      <c r="O153" s="8" t="s">
        <v>505</v>
      </c>
      <c r="P153" s="9" t="s">
        <v>183</v>
      </c>
      <c r="Q153" s="8" t="s">
        <v>19</v>
      </c>
      <c r="R153" s="10">
        <v>43371.4332407407</v>
      </c>
      <c r="S153" s="16" t="s">
        <v>11</v>
      </c>
      <c r="T153" t="str">
        <f t="shared" si="25"/>
        <v>POST http://oa.jc-saas.com.cn/staff/Entry/editTypeData</v>
      </c>
      <c r="U153" t="str">
        <f t="shared" si="26"/>
        <v>编辑入职资料</v>
      </c>
      <c r="V153" s="18" t="b">
        <f t="shared" si="20"/>
        <v>0</v>
      </c>
      <c r="W153" s="18" t="b">
        <f t="shared" si="21"/>
        <v>0</v>
      </c>
    </row>
    <row r="154" ht="17.25" spans="1:23">
      <c r="A154" t="str">
        <f>VLOOKUP(B154,匹配上级模块用!$B$2:$F$226,5,0)</f>
        <v>薪酬管理</v>
      </c>
      <c r="B154" s="2" t="s">
        <v>506</v>
      </c>
      <c r="C154" s="3" t="s">
        <v>167</v>
      </c>
      <c r="D154" s="2" t="s">
        <v>10</v>
      </c>
      <c r="E154" s="4">
        <v>43347.4266087963</v>
      </c>
      <c r="F154" s="17" t="s">
        <v>11</v>
      </c>
      <c r="G154" t="str">
        <f t="shared" si="22"/>
        <v>POST http://oa.jc-saas.com.cn/salary/scheme/del</v>
      </c>
      <c r="H154" t="str">
        <f t="shared" si="23"/>
        <v>删除薪酬方案</v>
      </c>
      <c r="I154" s="18" t="b">
        <f t="shared" si="27"/>
        <v>0</v>
      </c>
      <c r="J154" s="18" t="b">
        <f t="shared" si="19"/>
        <v>0</v>
      </c>
      <c r="N154" t="str">
        <f t="shared" si="24"/>
        <v>编辑员工基本信息</v>
      </c>
      <c r="O154" s="2" t="s">
        <v>507</v>
      </c>
      <c r="P154" s="3" t="s">
        <v>508</v>
      </c>
      <c r="Q154" s="2" t="s">
        <v>10</v>
      </c>
      <c r="R154" s="4">
        <v>43333.4759606481</v>
      </c>
      <c r="S154" s="17" t="s">
        <v>11</v>
      </c>
      <c r="T154" t="str">
        <f t="shared" si="25"/>
        <v>POST http://oa.jc-saas.com.cn/staff/editBaseInfo</v>
      </c>
      <c r="U154" t="str">
        <f t="shared" si="26"/>
        <v>编辑员工基本信息</v>
      </c>
      <c r="V154" s="18" t="b">
        <f t="shared" si="20"/>
        <v>0</v>
      </c>
      <c r="W154" s="18" t="b">
        <f t="shared" si="21"/>
        <v>0</v>
      </c>
    </row>
    <row r="155" ht="17.25" spans="1:23">
      <c r="A155" t="str">
        <f>VLOOKUP(B155,匹配上级模块用!$B$2:$F$226,5,0)</f>
        <v>文化建设</v>
      </c>
      <c r="B155" s="8" t="s">
        <v>509</v>
      </c>
      <c r="C155" s="9" t="s">
        <v>147</v>
      </c>
      <c r="D155" s="8" t="s">
        <v>10</v>
      </c>
      <c r="E155" s="10">
        <v>43335.6687615741</v>
      </c>
      <c r="F155" s="16" t="s">
        <v>11</v>
      </c>
      <c r="G155" t="str">
        <f t="shared" si="22"/>
        <v>POST http://oa.jc-saas.com.cn/news/info/del</v>
      </c>
      <c r="H155" t="str">
        <f t="shared" si="23"/>
        <v>删除新闻公告</v>
      </c>
      <c r="I155" s="18" t="b">
        <f t="shared" si="27"/>
        <v>0</v>
      </c>
      <c r="J155" s="18" t="b">
        <f t="shared" si="19"/>
        <v>0</v>
      </c>
      <c r="N155" t="str">
        <f t="shared" si="24"/>
        <v>编辑员工工作信息</v>
      </c>
      <c r="O155" s="8" t="s">
        <v>510</v>
      </c>
      <c r="P155" s="9" t="s">
        <v>511</v>
      </c>
      <c r="Q155" s="8" t="s">
        <v>10</v>
      </c>
      <c r="R155" s="10">
        <v>43333.476099537</v>
      </c>
      <c r="S155" s="16" t="s">
        <v>11</v>
      </c>
      <c r="T155" t="str">
        <f t="shared" si="25"/>
        <v>POST http://oa.jc-saas.com.cn/staff/editWorkInfo</v>
      </c>
      <c r="U155" t="str">
        <f t="shared" si="26"/>
        <v>编辑员工工作信息</v>
      </c>
      <c r="V155" s="18" t="b">
        <f t="shared" si="20"/>
        <v>0</v>
      </c>
      <c r="W155" s="18" t="b">
        <f t="shared" si="21"/>
        <v>0</v>
      </c>
    </row>
    <row r="156" ht="17.25" spans="1:23">
      <c r="A156" t="str">
        <f>VLOOKUP(B156,匹配上级模块用!$B$2:$F$226,5,0)</f>
        <v>薪酬管理</v>
      </c>
      <c r="B156" s="2" t="s">
        <v>512</v>
      </c>
      <c r="C156" s="3" t="s">
        <v>174</v>
      </c>
      <c r="D156" s="2" t="s">
        <v>19</v>
      </c>
      <c r="E156" s="4">
        <v>43370.7263541667</v>
      </c>
      <c r="F156" s="17" t="s">
        <v>11</v>
      </c>
      <c r="G156" t="str">
        <f t="shared" si="22"/>
        <v>POST http://oa.jc-saas.com.cn/salary/Adjusted/delAdjusted</v>
      </c>
      <c r="H156" t="str">
        <f t="shared" si="23"/>
        <v>删除调薪</v>
      </c>
      <c r="I156" s="18" t="b">
        <f t="shared" si="27"/>
        <v>0</v>
      </c>
      <c r="J156" s="18" t="b">
        <f t="shared" si="19"/>
        <v>0</v>
      </c>
      <c r="N156" t="str">
        <f t="shared" si="24"/>
        <v>编辑员工银行卡</v>
      </c>
      <c r="O156" s="2" t="s">
        <v>513</v>
      </c>
      <c r="P156" s="3" t="s">
        <v>514</v>
      </c>
      <c r="Q156" s="2" t="s">
        <v>19</v>
      </c>
      <c r="R156" s="4">
        <v>43352.5985763889</v>
      </c>
      <c r="S156" s="17" t="s">
        <v>11</v>
      </c>
      <c r="T156" t="str">
        <f t="shared" si="25"/>
        <v>POST http://oa.jc-saas.com.cn/salary/Bank/edit</v>
      </c>
      <c r="U156" t="str">
        <f t="shared" si="26"/>
        <v>编辑员工银行卡</v>
      </c>
      <c r="V156" s="18" t="b">
        <f t="shared" si="20"/>
        <v>0</v>
      </c>
      <c r="W156" s="18" t="b">
        <f t="shared" si="21"/>
        <v>0</v>
      </c>
    </row>
    <row r="157" ht="17.25" spans="1:23">
      <c r="A157" t="str">
        <f>VLOOKUP(B157,匹配上级模块用!$B$2:$F$226,5,0)</f>
        <v>员工管理</v>
      </c>
      <c r="B157" s="2" t="s">
        <v>515</v>
      </c>
      <c r="C157" s="3" t="s">
        <v>117</v>
      </c>
      <c r="D157" s="2" t="s">
        <v>19</v>
      </c>
      <c r="E157" s="4">
        <v>43332.4425694444</v>
      </c>
      <c r="F157" s="17" t="s">
        <v>11</v>
      </c>
      <c r="G157" t="str">
        <f t="shared" si="22"/>
        <v>POST http://oa.jc-saas.com.cn/staff/Entry/del_type_data</v>
      </c>
      <c r="H157" t="str">
        <f t="shared" si="23"/>
        <v>删除入职资料</v>
      </c>
      <c r="I157" s="18" t="b">
        <f t="shared" si="27"/>
        <v>0</v>
      </c>
      <c r="J157" s="18" t="b">
        <f t="shared" si="19"/>
        <v>0</v>
      </c>
      <c r="N157" t="str">
        <f t="shared" si="24"/>
        <v>编辑班次</v>
      </c>
      <c r="O157" s="8" t="s">
        <v>516</v>
      </c>
      <c r="P157" s="9" t="s">
        <v>53</v>
      </c>
      <c r="Q157" s="8" t="s">
        <v>19</v>
      </c>
      <c r="R157" s="10">
        <v>43371.4439699074</v>
      </c>
      <c r="S157" s="16" t="s">
        <v>11</v>
      </c>
      <c r="T157" t="str">
        <f t="shared" si="25"/>
        <v>POST http://oa.jc-saas.com.cn/attendance/Shift/editShift</v>
      </c>
      <c r="U157" t="str">
        <f t="shared" si="26"/>
        <v>编辑班次</v>
      </c>
      <c r="V157" s="18" t="b">
        <f t="shared" si="20"/>
        <v>0</v>
      </c>
      <c r="W157" s="18" t="b">
        <f t="shared" si="21"/>
        <v>0</v>
      </c>
    </row>
    <row r="158" ht="17.25" spans="1:23">
      <c r="A158" t="str">
        <f>VLOOKUP(B158,匹配上级模块用!$B$2:$F$226,5,0)</f>
        <v>组织规划</v>
      </c>
      <c r="B158" s="8" t="s">
        <v>517</v>
      </c>
      <c r="C158" s="9" t="s">
        <v>178</v>
      </c>
      <c r="D158" s="8" t="s">
        <v>10</v>
      </c>
      <c r="E158" s="10">
        <v>43327.3965162037</v>
      </c>
      <c r="F158" s="16" t="s">
        <v>11</v>
      </c>
      <c r="G158" t="str">
        <f t="shared" si="22"/>
        <v>POST http://oa.jc-saas.com.cn/attachment/del</v>
      </c>
      <c r="H158" t="str">
        <f t="shared" si="23"/>
        <v>删除附件</v>
      </c>
      <c r="I158" s="18" t="b">
        <f t="shared" si="27"/>
        <v>0</v>
      </c>
      <c r="J158" s="18" t="b">
        <f t="shared" si="19"/>
        <v>0</v>
      </c>
      <c r="N158" t="str">
        <f t="shared" si="24"/>
        <v>编辑职位</v>
      </c>
      <c r="O158" s="2" t="s">
        <v>518</v>
      </c>
      <c r="P158" s="3" t="s">
        <v>256</v>
      </c>
      <c r="Q158" s="2" t="s">
        <v>10</v>
      </c>
      <c r="R158" s="4">
        <v>43323.6684837963</v>
      </c>
      <c r="S158" s="17" t="s">
        <v>11</v>
      </c>
      <c r="T158" t="str">
        <f t="shared" si="25"/>
        <v>POST http://oa.jc-saas.com.cn/position/edit</v>
      </c>
      <c r="U158" t="str">
        <f t="shared" si="26"/>
        <v>编辑职位</v>
      </c>
      <c r="V158" s="18" t="b">
        <f t="shared" si="20"/>
        <v>0</v>
      </c>
      <c r="W158" s="18" t="b">
        <f t="shared" si="21"/>
        <v>0</v>
      </c>
    </row>
    <row r="159" ht="17.25" spans="1:23">
      <c r="A159" t="str">
        <f>VLOOKUP(B159,匹配上级模块用!$B$2:$F$226,5,0)</f>
        <v>时间管理</v>
      </c>
      <c r="B159" s="2" t="s">
        <v>519</v>
      </c>
      <c r="C159" s="3" t="s">
        <v>151</v>
      </c>
      <c r="D159" s="2" t="s">
        <v>19</v>
      </c>
      <c r="E159" s="4">
        <v>43347.678599537</v>
      </c>
      <c r="F159" s="17" t="s">
        <v>11</v>
      </c>
      <c r="G159" t="str">
        <f t="shared" si="22"/>
        <v>POST http://oa.jc-saas.com.cn/attendance/Shift/del</v>
      </c>
      <c r="H159" t="str">
        <f t="shared" si="23"/>
        <v>删除班次</v>
      </c>
      <c r="I159" s="18" t="b">
        <f t="shared" si="27"/>
        <v>0</v>
      </c>
      <c r="J159" s="18" t="b">
        <f t="shared" si="19"/>
        <v>0</v>
      </c>
      <c r="N159" t="str">
        <f t="shared" si="24"/>
        <v>编辑菜单栏（用于配置菜单栏前端访问地址）</v>
      </c>
      <c r="O159" s="8" t="s">
        <v>520</v>
      </c>
      <c r="P159" s="9" t="s">
        <v>521</v>
      </c>
      <c r="Q159" s="8" t="s">
        <v>10</v>
      </c>
      <c r="R159" s="10">
        <v>43351.3947685185</v>
      </c>
      <c r="S159" s="16" t="s">
        <v>11</v>
      </c>
      <c r="T159" t="str">
        <f t="shared" si="25"/>
        <v>POST http://oa.jc-saas.com.cn/power/menuEdit</v>
      </c>
      <c r="U159" t="str">
        <f t="shared" si="26"/>
        <v>编辑菜单栏（用于配置菜单栏前端访问地址）</v>
      </c>
      <c r="V159" s="18" t="b">
        <f t="shared" si="20"/>
        <v>0</v>
      </c>
      <c r="W159" s="18" t="b">
        <f t="shared" si="21"/>
        <v>0</v>
      </c>
    </row>
    <row r="160" ht="17.25" spans="1:23">
      <c r="A160" t="str">
        <f>VLOOKUP(B160,匹配上级模块用!$B$2:$F$226,5,0)</f>
        <v>员工管理</v>
      </c>
      <c r="B160" s="8" t="s">
        <v>522</v>
      </c>
      <c r="C160" s="9" t="s">
        <v>106</v>
      </c>
      <c r="D160" s="8" t="s">
        <v>19</v>
      </c>
      <c r="E160" s="10">
        <v>43332.4424652778</v>
      </c>
      <c r="F160" s="16" t="s">
        <v>11</v>
      </c>
      <c r="G160" t="str">
        <f t="shared" si="22"/>
        <v>GET http://oa.jc-saas.com.cn/staff/Entry/list_type_data</v>
      </c>
      <c r="H160" t="str">
        <f t="shared" si="23"/>
        <v>入职资料列表</v>
      </c>
      <c r="I160" s="18" t="b">
        <f t="shared" si="27"/>
        <v>0</v>
      </c>
      <c r="J160" s="18" t="b">
        <f t="shared" si="19"/>
        <v>0</v>
      </c>
      <c r="N160" t="str">
        <f t="shared" si="24"/>
        <v>编辑薪酬方案</v>
      </c>
      <c r="O160" s="2" t="s">
        <v>523</v>
      </c>
      <c r="P160" s="3" t="s">
        <v>524</v>
      </c>
      <c r="Q160" s="2" t="s">
        <v>10</v>
      </c>
      <c r="R160" s="4">
        <v>43368.3825578704</v>
      </c>
      <c r="S160" s="17" t="s">
        <v>11</v>
      </c>
      <c r="T160" t="str">
        <f t="shared" si="25"/>
        <v>POST http://oa.jc-saas.com.cn/salary/scheme/edit</v>
      </c>
      <c r="U160" t="str">
        <f t="shared" si="26"/>
        <v>编辑薪酬方案</v>
      </c>
      <c r="V160" s="18" t="b">
        <f t="shared" si="20"/>
        <v>0</v>
      </c>
      <c r="W160" s="18" t="b">
        <f t="shared" si="21"/>
        <v>0</v>
      </c>
    </row>
    <row r="161" ht="17.25" spans="1:23">
      <c r="A161" t="str">
        <f>VLOOKUP(B161,匹配上级模块用!$B$2:$F$226,5,0)</f>
        <v>时间管理</v>
      </c>
      <c r="B161" s="8" t="s">
        <v>525</v>
      </c>
      <c r="C161" s="9" t="s">
        <v>398</v>
      </c>
      <c r="D161" s="8" t="s">
        <v>14</v>
      </c>
      <c r="E161" s="10">
        <v>43354.7046064815</v>
      </c>
      <c r="F161" s="16" t="s">
        <v>11</v>
      </c>
      <c r="G161" t="str">
        <f t="shared" si="22"/>
        <v>POST http://oa.jc-saas.com.cn/attendance/daily/compute</v>
      </c>
      <c r="H161" t="str">
        <f t="shared" si="23"/>
        <v>日报计算</v>
      </c>
      <c r="I161" s="18" t="b">
        <f t="shared" si="27"/>
        <v>0</v>
      </c>
      <c r="J161" s="18" t="b">
        <f t="shared" si="19"/>
        <v>0</v>
      </c>
      <c r="N161" t="str">
        <f t="shared" si="24"/>
        <v>编辑薪酬科目</v>
      </c>
      <c r="O161" s="8" t="s">
        <v>526</v>
      </c>
      <c r="P161" s="9" t="s">
        <v>527</v>
      </c>
      <c r="Q161" s="8" t="s">
        <v>19</v>
      </c>
      <c r="R161" s="10">
        <v>43350.5975115741</v>
      </c>
      <c r="S161" s="16" t="s">
        <v>11</v>
      </c>
      <c r="T161" t="str">
        <f t="shared" si="25"/>
        <v>POST http://oa.jc-saas.com.cn/salary/Subject/edit</v>
      </c>
      <c r="U161" t="str">
        <f t="shared" si="26"/>
        <v>编辑薪酬科目</v>
      </c>
      <c r="V161" s="18" t="b">
        <f t="shared" si="20"/>
        <v>0</v>
      </c>
      <c r="W161" s="18" t="b">
        <f t="shared" si="21"/>
        <v>0</v>
      </c>
    </row>
    <row r="162" ht="17.25" spans="1:23">
      <c r="A162" t="str">
        <f>VLOOKUP(B162,匹配上级模块用!$B$2:$F$226,5,0)</f>
        <v>员工管理</v>
      </c>
      <c r="B162" s="8" t="s">
        <v>528</v>
      </c>
      <c r="C162" s="9" t="s">
        <v>27</v>
      </c>
      <c r="D162" s="8" t="s">
        <v>14</v>
      </c>
      <c r="E162" s="10">
        <v>43340.6607060185</v>
      </c>
      <c r="F162" s="16" t="s">
        <v>11</v>
      </c>
      <c r="G162" t="str">
        <f t="shared" si="22"/>
        <v>POST http://oa.jc-saas.com.cn/staff/transfer/edit</v>
      </c>
      <c r="H162" t="str">
        <f t="shared" si="23"/>
        <v>人事调动修改</v>
      </c>
      <c r="I162" s="18" t="b">
        <f t="shared" si="27"/>
        <v>0</v>
      </c>
      <c r="J162" s="18" t="b">
        <f t="shared" si="19"/>
        <v>0</v>
      </c>
      <c r="N162" t="str">
        <f t="shared" si="24"/>
        <v>考勤日报列表</v>
      </c>
      <c r="O162" s="2" t="s">
        <v>529</v>
      </c>
      <c r="P162" s="3" t="s">
        <v>530</v>
      </c>
      <c r="Q162" s="2" t="s">
        <v>14</v>
      </c>
      <c r="R162" s="4">
        <v>43368.7076967593</v>
      </c>
      <c r="S162" s="17" t="s">
        <v>11</v>
      </c>
      <c r="T162" t="str">
        <f t="shared" si="25"/>
        <v>GET http://oa.jc-saas.com.cn/attendance/daily/getList</v>
      </c>
      <c r="U162" t="str">
        <f t="shared" si="26"/>
        <v>考勤日报列表</v>
      </c>
      <c r="V162" s="18" t="b">
        <f t="shared" si="20"/>
        <v>0</v>
      </c>
      <c r="W162" s="18" t="b">
        <f t="shared" si="21"/>
        <v>0</v>
      </c>
    </row>
    <row r="163" ht="17.25" spans="1:23">
      <c r="A163" t="str">
        <f>VLOOKUP(B163,匹配上级模块用!$B$2:$F$226,5,0)</f>
        <v>员工管理</v>
      </c>
      <c r="B163" s="5" t="s">
        <v>531</v>
      </c>
      <c r="C163" s="6" t="s">
        <v>43</v>
      </c>
      <c r="D163" s="5" t="s">
        <v>14</v>
      </c>
      <c r="E163" s="7">
        <v>43340.6728935185</v>
      </c>
      <c r="F163" s="20" t="s">
        <v>11</v>
      </c>
      <c r="G163" t="str">
        <f t="shared" si="22"/>
        <v>GET http://oa.jc-saas.com.cn/staff/transfer/detail</v>
      </c>
      <c r="H163" t="str">
        <f t="shared" si="23"/>
        <v>人事调动详情</v>
      </c>
      <c r="I163" s="18" t="b">
        <f t="shared" si="27"/>
        <v>0</v>
      </c>
      <c r="J163" s="18" t="b">
        <f t="shared" si="19"/>
        <v>0</v>
      </c>
      <c r="N163" t="str">
        <f t="shared" si="24"/>
        <v>考勤日报导入</v>
      </c>
      <c r="O163" s="8" t="s">
        <v>532</v>
      </c>
      <c r="P163" s="9" t="s">
        <v>533</v>
      </c>
      <c r="Q163" s="8" t="s">
        <v>14</v>
      </c>
      <c r="R163" s="10">
        <v>43373.7003587963</v>
      </c>
      <c r="S163" s="16" t="s">
        <v>11</v>
      </c>
      <c r="T163" t="str">
        <f t="shared" si="25"/>
        <v>POST http://oa.jc-saas.com.cn/attendance/daily/import</v>
      </c>
      <c r="U163" t="str">
        <f t="shared" si="26"/>
        <v>考勤日报导入</v>
      </c>
      <c r="V163" s="18" t="b">
        <f t="shared" si="20"/>
        <v>0</v>
      </c>
      <c r="W163" s="18" t="b">
        <f t="shared" si="21"/>
        <v>0</v>
      </c>
    </row>
    <row r="164" ht="17.25" spans="1:23">
      <c r="A164" t="str">
        <f>VLOOKUP(B164,匹配上级模块用!$B$2:$F$226,5,0)</f>
        <v>员工管理</v>
      </c>
      <c r="B164" s="2" t="s">
        <v>534</v>
      </c>
      <c r="C164" s="3" t="s">
        <v>39</v>
      </c>
      <c r="D164" s="2" t="s">
        <v>14</v>
      </c>
      <c r="E164" s="4">
        <v>43340.6540277778</v>
      </c>
      <c r="F164" s="17" t="s">
        <v>11</v>
      </c>
      <c r="G164" t="str">
        <f t="shared" si="22"/>
        <v>POST http://oa.jc-saas.com.cn/staff/transfer/add</v>
      </c>
      <c r="H164" t="str">
        <f t="shared" si="23"/>
        <v>人事调动添加</v>
      </c>
      <c r="I164" s="18" t="b">
        <f t="shared" si="27"/>
        <v>0</v>
      </c>
      <c r="J164" s="18" t="b">
        <f t="shared" si="19"/>
        <v>0</v>
      </c>
      <c r="N164" t="str">
        <f t="shared" si="24"/>
        <v>考勤日报导出</v>
      </c>
      <c r="O164" s="2" t="s">
        <v>535</v>
      </c>
      <c r="P164" s="3" t="s">
        <v>536</v>
      </c>
      <c r="Q164" s="2" t="s">
        <v>14</v>
      </c>
      <c r="R164" s="4">
        <v>43350.3787731481</v>
      </c>
      <c r="S164" s="17" t="s">
        <v>11</v>
      </c>
      <c r="T164" t="str">
        <f t="shared" si="25"/>
        <v>POST http://oa.jc-saas.com.cn/attendance/daily/export</v>
      </c>
      <c r="U164" t="str">
        <f t="shared" si="26"/>
        <v>考勤日报导出</v>
      </c>
      <c r="V164" s="18" t="b">
        <f t="shared" si="20"/>
        <v>0</v>
      </c>
      <c r="W164" s="18" t="b">
        <f t="shared" si="21"/>
        <v>0</v>
      </c>
    </row>
    <row r="165" ht="17.25" spans="1:23">
      <c r="A165" t="str">
        <f>VLOOKUP(B165,匹配上级模块用!$B$2:$F$226,5,0)</f>
        <v>员工管理</v>
      </c>
      <c r="B165" s="8" t="s">
        <v>537</v>
      </c>
      <c r="C165" s="9" t="s">
        <v>35</v>
      </c>
      <c r="D165" s="8" t="s">
        <v>14</v>
      </c>
      <c r="E165" s="10">
        <v>43350.748125</v>
      </c>
      <c r="F165" s="16" t="s">
        <v>11</v>
      </c>
      <c r="G165" t="str">
        <f t="shared" si="22"/>
        <v>POST http://oa.jc-saas.com.cn/staff/transfer/del</v>
      </c>
      <c r="H165" t="str">
        <f t="shared" si="23"/>
        <v>人事调动删除包含批量删除</v>
      </c>
      <c r="I165" s="18" t="b">
        <f t="shared" si="27"/>
        <v>0</v>
      </c>
      <c r="J165" s="18" t="b">
        <f t="shared" si="19"/>
        <v>0</v>
      </c>
      <c r="N165" t="str">
        <f t="shared" si="24"/>
        <v>考勤月报</v>
      </c>
      <c r="O165" s="8" t="s">
        <v>538</v>
      </c>
      <c r="P165" s="9" t="s">
        <v>539</v>
      </c>
      <c r="Q165" s="8" t="s">
        <v>10</v>
      </c>
      <c r="R165" s="10">
        <v>43349.6108449074</v>
      </c>
      <c r="S165" s="16" t="s">
        <v>11</v>
      </c>
      <c r="T165" t="str">
        <f t="shared" si="25"/>
        <v>GET http://oa.jc-saas.com.cn/attendance/monthly/lists</v>
      </c>
      <c r="U165" t="str">
        <f t="shared" si="26"/>
        <v>考勤月报</v>
      </c>
      <c r="V165" s="18" t="b">
        <f t="shared" si="20"/>
        <v>0</v>
      </c>
      <c r="W165" s="18" t="b">
        <f t="shared" si="21"/>
        <v>0</v>
      </c>
    </row>
    <row r="166" ht="17.25" spans="1:23">
      <c r="A166" t="str">
        <f>VLOOKUP(B166,匹配上级模块用!$B$2:$F$226,5,0)</f>
        <v>员工管理</v>
      </c>
      <c r="B166" s="2" t="s">
        <v>540</v>
      </c>
      <c r="C166" s="3" t="s">
        <v>30</v>
      </c>
      <c r="D166" s="2" t="s">
        <v>14</v>
      </c>
      <c r="E166" s="4">
        <v>43340.7301041667</v>
      </c>
      <c r="F166" s="17" t="s">
        <v>11</v>
      </c>
      <c r="G166" t="str">
        <f t="shared" si="22"/>
        <v>GET http://oa.jc-saas.com.cn/staff/transfer/getList</v>
      </c>
      <c r="H166" t="str">
        <f t="shared" si="23"/>
        <v>人事调动列表</v>
      </c>
      <c r="I166" s="18" t="b">
        <f t="shared" si="27"/>
        <v>0</v>
      </c>
      <c r="J166" s="18" t="b">
        <f t="shared" si="19"/>
        <v>0</v>
      </c>
      <c r="N166" t="str">
        <f t="shared" si="24"/>
        <v>职位-员工列表</v>
      </c>
      <c r="O166" s="2" t="s">
        <v>541</v>
      </c>
      <c r="P166" s="3" t="s">
        <v>260</v>
      </c>
      <c r="Q166" s="2" t="s">
        <v>10</v>
      </c>
      <c r="R166" s="4">
        <v>43326.5514930556</v>
      </c>
      <c r="S166" s="17" t="s">
        <v>11</v>
      </c>
      <c r="T166" t="str">
        <f t="shared" si="25"/>
        <v>GET http://oa.jc-saas.com.cn/position/staff</v>
      </c>
      <c r="U166" t="str">
        <f t="shared" si="26"/>
        <v>职位-员工列表</v>
      </c>
      <c r="V166" s="18" t="b">
        <f t="shared" si="20"/>
        <v>0</v>
      </c>
      <c r="W166" s="18" t="b">
        <f t="shared" si="21"/>
        <v>0</v>
      </c>
    </row>
    <row r="167" ht="17.25" spans="1:23">
      <c r="A167" t="str">
        <f>VLOOKUP(B167,匹配上级模块用!$B$2:$F$226,5,0)</f>
        <v>个人空间</v>
      </c>
      <c r="B167" s="8" t="s">
        <v>542</v>
      </c>
      <c r="C167" s="9" t="s">
        <v>471</v>
      </c>
      <c r="D167" s="8" t="s">
        <v>10</v>
      </c>
      <c r="E167" s="10">
        <v>43362.5991550926</v>
      </c>
      <c r="F167" s="16" t="s">
        <v>11</v>
      </c>
      <c r="G167" t="str">
        <f t="shared" si="22"/>
        <v>POST http://oa.jc-saas.com.cn/salary/bill/confirm</v>
      </c>
      <c r="H167" t="str">
        <f t="shared" si="23"/>
        <v>确认工资</v>
      </c>
      <c r="I167" s="18" t="b">
        <f t="shared" si="27"/>
        <v>0</v>
      </c>
      <c r="J167" s="18" t="b">
        <f t="shared" si="19"/>
        <v>0</v>
      </c>
      <c r="N167" t="str">
        <f t="shared" si="24"/>
        <v>职位列表</v>
      </c>
      <c r="O167" s="8" t="s">
        <v>543</v>
      </c>
      <c r="P167" s="9" t="s">
        <v>337</v>
      </c>
      <c r="Q167" s="8" t="s">
        <v>10</v>
      </c>
      <c r="R167" s="10">
        <v>43326.4884490741</v>
      </c>
      <c r="S167" s="16" t="s">
        <v>11</v>
      </c>
      <c r="T167" t="str">
        <f t="shared" si="25"/>
        <v>GET http://oa.jc-saas.com.cn/position/getList</v>
      </c>
      <c r="U167" t="str">
        <f t="shared" si="26"/>
        <v>职位列表</v>
      </c>
      <c r="V167" s="18" t="b">
        <f t="shared" si="20"/>
        <v>0</v>
      </c>
      <c r="W167" s="18" t="b">
        <f t="shared" si="21"/>
        <v>0</v>
      </c>
    </row>
    <row r="168" ht="17.25" spans="1:23">
      <c r="A168" t="str">
        <f>VLOOKUP(B168,匹配上级模块用!$B$2:$F$226,5,0)</f>
        <v>文化建设</v>
      </c>
      <c r="B168" s="8" t="s">
        <v>544</v>
      </c>
      <c r="C168" s="9" t="s">
        <v>51</v>
      </c>
      <c r="D168" s="8" t="s">
        <v>10</v>
      </c>
      <c r="E168" s="10">
        <v>43343.5720486111</v>
      </c>
      <c r="F168" s="16" t="s">
        <v>11</v>
      </c>
      <c r="G168" t="str">
        <f t="shared" si="22"/>
        <v>POST http://oa.jc-saas.com.cn/news/infotype/setting</v>
      </c>
      <c r="H168" t="str">
        <f t="shared" si="23"/>
        <v>企业制度类型设置</v>
      </c>
      <c r="I168" s="18" t="b">
        <f t="shared" si="27"/>
        <v>0</v>
      </c>
      <c r="J168" s="18" t="b">
        <f t="shared" si="19"/>
        <v>0</v>
      </c>
      <c r="N168" t="str">
        <f t="shared" si="24"/>
        <v>职位排序</v>
      </c>
      <c r="O168" s="2" t="s">
        <v>545</v>
      </c>
      <c r="P168" s="3" t="s">
        <v>263</v>
      </c>
      <c r="Q168" s="2" t="s">
        <v>10</v>
      </c>
      <c r="R168" s="4">
        <v>43348.4336689815</v>
      </c>
      <c r="S168" s="17" t="s">
        <v>11</v>
      </c>
      <c r="T168" t="str">
        <f t="shared" si="25"/>
        <v>POST http://oa.jc-saas.com.cn/position/listorder</v>
      </c>
      <c r="U168" t="str">
        <f t="shared" si="26"/>
        <v>职位排序</v>
      </c>
      <c r="V168" s="18" t="b">
        <f t="shared" si="20"/>
        <v>0</v>
      </c>
      <c r="W168" s="18" t="b">
        <f t="shared" si="21"/>
        <v>0</v>
      </c>
    </row>
    <row r="169" ht="17.25" spans="1:23">
      <c r="A169" t="str">
        <f>VLOOKUP(B169,匹配上级模块用!$B$2:$F$226,5,0)</f>
        <v>文化建设</v>
      </c>
      <c r="B169" s="2" t="s">
        <v>546</v>
      </c>
      <c r="C169" s="3" t="s">
        <v>47</v>
      </c>
      <c r="D169" s="2" t="s">
        <v>10</v>
      </c>
      <c r="E169" s="4">
        <v>43335.6790740741</v>
      </c>
      <c r="F169" s="17" t="s">
        <v>11</v>
      </c>
      <c r="G169" t="str">
        <f t="shared" si="22"/>
        <v>GET http://oa.jc-saas.com.cn/news/infotype/lists</v>
      </c>
      <c r="H169" t="str">
        <f t="shared" si="23"/>
        <v>企业制度类型列表</v>
      </c>
      <c r="I169" s="18" t="b">
        <f t="shared" si="27"/>
        <v>0</v>
      </c>
      <c r="J169" s="18" t="b">
        <f t="shared" si="19"/>
        <v>0</v>
      </c>
      <c r="N169" t="str">
        <f t="shared" si="24"/>
        <v>职位详情</v>
      </c>
      <c r="O169" s="8" t="s">
        <v>547</v>
      </c>
      <c r="P169" s="9" t="s">
        <v>267</v>
      </c>
      <c r="Q169" s="8" t="s">
        <v>10</v>
      </c>
      <c r="R169" s="10">
        <v>43323.6726388889</v>
      </c>
      <c r="S169" s="16" t="s">
        <v>11</v>
      </c>
      <c r="T169" t="str">
        <f t="shared" si="25"/>
        <v>GET http://oa.jc-saas.com.cn/position/detail</v>
      </c>
      <c r="U169" t="str">
        <f t="shared" si="26"/>
        <v>职位详情</v>
      </c>
      <c r="V169" s="18" t="b">
        <f t="shared" si="20"/>
        <v>0</v>
      </c>
      <c r="W169" s="18" t="b">
        <f t="shared" si="21"/>
        <v>0</v>
      </c>
    </row>
    <row r="170" ht="17.25" spans="1:23">
      <c r="A170" t="str">
        <f>VLOOKUP(B170,匹配上级模块用!$B$2:$F$226,5,0)</f>
        <v>薪酬管理</v>
      </c>
      <c r="B170" s="8" t="s">
        <v>548</v>
      </c>
      <c r="C170" s="9" t="s">
        <v>329</v>
      </c>
      <c r="D170" s="8" t="s">
        <v>10</v>
      </c>
      <c r="E170" s="10">
        <v>43353.573287037</v>
      </c>
      <c r="F170" s="16" t="s">
        <v>11</v>
      </c>
      <c r="G170" t="str">
        <f t="shared" si="22"/>
        <v>POST http://oa.jc-saas.com.cn/salary/paid/confirm</v>
      </c>
      <c r="H170" t="str">
        <f t="shared" si="23"/>
        <v>批量确认</v>
      </c>
      <c r="I170" s="18" t="b">
        <f t="shared" si="27"/>
        <v>0</v>
      </c>
      <c r="J170" s="18" t="b">
        <f t="shared" si="19"/>
        <v>0</v>
      </c>
      <c r="N170" t="str">
        <f t="shared" si="24"/>
        <v>职务排序（P8-2）</v>
      </c>
      <c r="O170" s="2" t="s">
        <v>549</v>
      </c>
      <c r="P170" s="3" t="s">
        <v>327</v>
      </c>
      <c r="Q170" s="2" t="s">
        <v>19</v>
      </c>
      <c r="R170" s="4">
        <v>43325.6816087963</v>
      </c>
      <c r="S170" s="17" t="s">
        <v>11</v>
      </c>
      <c r="T170" t="str">
        <f t="shared" si="25"/>
        <v>POST http://oa.jc-saas.com.cn/organization/duties/setSort</v>
      </c>
      <c r="U170" t="str">
        <f t="shared" si="26"/>
        <v>职务排序（P8-2）</v>
      </c>
      <c r="V170" s="18" t="b">
        <f t="shared" si="20"/>
        <v>0</v>
      </c>
      <c r="W170" s="18" t="b">
        <f t="shared" si="21"/>
        <v>0</v>
      </c>
    </row>
    <row r="171" ht="17.25" spans="1:23">
      <c r="A171" t="str">
        <f>VLOOKUP(B171,匹配上级模块用!$B$2:$F$226,5,0)</f>
        <v>组织规划</v>
      </c>
      <c r="B171" s="2" t="s">
        <v>550</v>
      </c>
      <c r="C171" s="3" t="s">
        <v>339</v>
      </c>
      <c r="D171" s="2" t="s">
        <v>14</v>
      </c>
      <c r="E171" s="4">
        <v>43350.759224537</v>
      </c>
      <c r="F171" s="17" t="s">
        <v>11</v>
      </c>
      <c r="G171" t="str">
        <f t="shared" si="22"/>
        <v>POST http://oa.jc-saas.com.cn/obs/sort</v>
      </c>
      <c r="H171" t="str">
        <f t="shared" si="23"/>
        <v>排序</v>
      </c>
      <c r="I171" s="18" t="b">
        <f t="shared" si="27"/>
        <v>0</v>
      </c>
      <c r="J171" s="18" t="b">
        <f t="shared" si="19"/>
        <v>0</v>
      </c>
      <c r="N171" t="str">
        <f t="shared" si="24"/>
        <v>职务等级列表（P8-2）</v>
      </c>
      <c r="O171" s="8" t="s">
        <v>551</v>
      </c>
      <c r="P171" s="9" t="s">
        <v>334</v>
      </c>
      <c r="Q171" s="8" t="s">
        <v>19</v>
      </c>
      <c r="R171" s="10">
        <v>43323.6537962963</v>
      </c>
      <c r="S171" s="16" t="s">
        <v>11</v>
      </c>
      <c r="T171" t="str">
        <f t="shared" si="25"/>
        <v>GET http://oa.jc-saas.com.cn/organization/duties/get_grade</v>
      </c>
      <c r="U171" t="str">
        <f t="shared" si="26"/>
        <v>职务等级列表（P8-2）</v>
      </c>
      <c r="V171" s="18" t="b">
        <f t="shared" si="20"/>
        <v>0</v>
      </c>
      <c r="W171" s="18" t="b">
        <f t="shared" si="21"/>
        <v>0</v>
      </c>
    </row>
    <row r="172" ht="17.25" spans="1:23">
      <c r="A172" t="str">
        <f>VLOOKUP(B172,匹配上级模块用!$B$2:$F$226,5,0)</f>
        <v>员工管理</v>
      </c>
      <c r="B172" s="2" t="s">
        <v>552</v>
      </c>
      <c r="C172" s="3" t="s">
        <v>475</v>
      </c>
      <c r="D172" s="2" t="s">
        <v>14</v>
      </c>
      <c r="E172" s="4">
        <v>43350.7536689815</v>
      </c>
      <c r="F172" s="17" t="s">
        <v>11</v>
      </c>
      <c r="G172" t="str">
        <f t="shared" si="22"/>
        <v>POST http://oa.jc-saas.com.cn/staff/dimission/edit</v>
      </c>
      <c r="H172" t="str">
        <f t="shared" si="23"/>
        <v>离职管理修改</v>
      </c>
      <c r="I172" s="18" t="b">
        <f t="shared" si="27"/>
        <v>0</v>
      </c>
      <c r="J172" s="18" t="b">
        <f t="shared" si="19"/>
        <v>0</v>
      </c>
      <c r="N172" t="str">
        <f t="shared" si="24"/>
        <v>职务等级设置</v>
      </c>
      <c r="O172" s="2" t="s">
        <v>553</v>
      </c>
      <c r="P172" s="3" t="s">
        <v>271</v>
      </c>
      <c r="Q172" s="2" t="s">
        <v>19</v>
      </c>
      <c r="R172" s="4">
        <v>43321.4437962963</v>
      </c>
      <c r="S172" s="17" t="s">
        <v>11</v>
      </c>
      <c r="T172" t="str">
        <f t="shared" si="25"/>
        <v>POST http://oa.jc-saas.com.cn/organization/duties/edit_grade（废弃）</v>
      </c>
      <c r="U172" t="str">
        <f t="shared" si="26"/>
        <v>职务等级设置</v>
      </c>
      <c r="V172" s="18" t="b">
        <f t="shared" si="20"/>
        <v>0</v>
      </c>
      <c r="W172" s="18" t="b">
        <f t="shared" si="21"/>
        <v>0</v>
      </c>
    </row>
    <row r="173" ht="17.25" spans="1:23">
      <c r="A173" t="str">
        <f>VLOOKUP(B173,匹配上级模块用!$B$2:$F$226,5,0)</f>
        <v>员工管理</v>
      </c>
      <c r="B173" s="2" t="s">
        <v>554</v>
      </c>
      <c r="C173" s="3" t="s">
        <v>490</v>
      </c>
      <c r="D173" s="2" t="s">
        <v>14</v>
      </c>
      <c r="E173" s="4">
        <v>43340.7059259259</v>
      </c>
      <c r="F173" s="17" t="s">
        <v>11</v>
      </c>
      <c r="G173" t="str">
        <f t="shared" si="22"/>
        <v>GET http://oa.jc-saas.com.cn/staff/dimission/detail</v>
      </c>
      <c r="H173" t="str">
        <f t="shared" si="23"/>
        <v>离职管理详情</v>
      </c>
      <c r="I173" s="18" t="b">
        <f t="shared" si="27"/>
        <v>0</v>
      </c>
      <c r="J173" s="18" t="b">
        <f t="shared" si="19"/>
        <v>0</v>
      </c>
      <c r="N173" t="str">
        <f t="shared" si="24"/>
        <v>职务类型列表（P8-2）</v>
      </c>
      <c r="O173" s="8" t="s">
        <v>555</v>
      </c>
      <c r="P173" s="9" t="s">
        <v>331</v>
      </c>
      <c r="Q173" s="8" t="s">
        <v>19</v>
      </c>
      <c r="R173" s="10">
        <v>43323.6665972222</v>
      </c>
      <c r="S173" s="16" t="s">
        <v>11</v>
      </c>
      <c r="T173" t="str">
        <f t="shared" si="25"/>
        <v>GET http://oa.jc-saas.com.cn/organization/duties/get_type</v>
      </c>
      <c r="U173" t="str">
        <f t="shared" si="26"/>
        <v>职务类型列表（P8-2）</v>
      </c>
      <c r="V173" s="18" t="b">
        <f t="shared" si="20"/>
        <v>0</v>
      </c>
      <c r="W173" s="18" t="b">
        <f t="shared" si="21"/>
        <v>0</v>
      </c>
    </row>
    <row r="174" ht="17.25" spans="1:23">
      <c r="A174" t="str">
        <f>VLOOKUP(B174,匹配上级模块用!$B$2:$F$226,5,0)</f>
        <v>员工管理</v>
      </c>
      <c r="B174" s="8" t="s">
        <v>556</v>
      </c>
      <c r="C174" s="9" t="s">
        <v>487</v>
      </c>
      <c r="D174" s="8" t="s">
        <v>14</v>
      </c>
      <c r="E174" s="10">
        <v>43350.7534027778</v>
      </c>
      <c r="F174" s="16" t="s">
        <v>11</v>
      </c>
      <c r="G174" t="str">
        <f t="shared" si="22"/>
        <v>POST http://oa.jc-saas.com.cn/staff/dimission/add</v>
      </c>
      <c r="H174" t="str">
        <f t="shared" si="23"/>
        <v>离职管理添加</v>
      </c>
      <c r="I174" s="18" t="b">
        <f t="shared" si="27"/>
        <v>0</v>
      </c>
      <c r="J174" s="18" t="b">
        <f t="shared" si="19"/>
        <v>0</v>
      </c>
      <c r="N174" t="str">
        <f t="shared" si="24"/>
        <v>职务详情</v>
      </c>
      <c r="O174" s="2" t="s">
        <v>557</v>
      </c>
      <c r="P174" s="3" t="s">
        <v>275</v>
      </c>
      <c r="Q174" s="2" t="s">
        <v>19</v>
      </c>
      <c r="R174" s="4">
        <v>43349.4414467593</v>
      </c>
      <c r="S174" s="17" t="s">
        <v>11</v>
      </c>
      <c r="T174" t="str">
        <f t="shared" si="25"/>
        <v>GET http://oa.jc-saas.com.cn/organization/duties/get_duties</v>
      </c>
      <c r="U174" t="str">
        <f t="shared" si="26"/>
        <v>职务详情</v>
      </c>
      <c r="V174" s="18" t="b">
        <f t="shared" si="20"/>
        <v>0</v>
      </c>
      <c r="W174" s="18" t="b">
        <f t="shared" si="21"/>
        <v>0</v>
      </c>
    </row>
    <row r="175" ht="17.25" spans="1:23">
      <c r="A175" t="str">
        <f>VLOOKUP(B175,匹配上级模块用!$B$2:$F$226,5,0)</f>
        <v>员工管理</v>
      </c>
      <c r="B175" s="2" t="s">
        <v>558</v>
      </c>
      <c r="C175" s="3" t="s">
        <v>483</v>
      </c>
      <c r="D175" s="2" t="s">
        <v>14</v>
      </c>
      <c r="E175" s="4">
        <v>43350.7541666667</v>
      </c>
      <c r="F175" s="17" t="s">
        <v>11</v>
      </c>
      <c r="G175" t="str">
        <f t="shared" si="22"/>
        <v>POST http://oa.jc-saas.com.cn/staff/dimission/del</v>
      </c>
      <c r="H175" t="str">
        <f t="shared" si="23"/>
        <v>离职管理删除包含批量</v>
      </c>
      <c r="I175" s="18" t="b">
        <f t="shared" si="27"/>
        <v>0</v>
      </c>
      <c r="J175" s="18" t="b">
        <f t="shared" si="19"/>
        <v>0</v>
      </c>
      <c r="N175" t="str">
        <f t="shared" si="24"/>
        <v>获取公共配置信息</v>
      </c>
      <c r="O175" s="8" t="s">
        <v>559</v>
      </c>
      <c r="P175" s="9" t="s">
        <v>560</v>
      </c>
      <c r="Q175" s="8" t="s">
        <v>10</v>
      </c>
      <c r="R175" s="10">
        <v>43347.6318402778</v>
      </c>
      <c r="S175" s="16" t="s">
        <v>11</v>
      </c>
      <c r="T175" t="str">
        <f t="shared" si="25"/>
        <v>GET http://oa.jc-saas.com.cn/public/getConfig</v>
      </c>
      <c r="U175" t="str">
        <f t="shared" si="26"/>
        <v>获取公共配置信息</v>
      </c>
      <c r="V175" s="18" t="b">
        <f t="shared" si="20"/>
        <v>0</v>
      </c>
      <c r="W175" s="18" t="b">
        <f t="shared" si="21"/>
        <v>0</v>
      </c>
    </row>
    <row r="176" ht="17.25" spans="1:23">
      <c r="A176" t="str">
        <f>VLOOKUP(B176,匹配上级模块用!$B$2:$F$226,5,0)</f>
        <v>员工管理</v>
      </c>
      <c r="B176" s="8" t="s">
        <v>561</v>
      </c>
      <c r="C176" s="9" t="s">
        <v>479</v>
      </c>
      <c r="D176" s="8" t="s">
        <v>14</v>
      </c>
      <c r="E176" s="10">
        <v>43340.726724537</v>
      </c>
      <c r="F176" s="16" t="s">
        <v>11</v>
      </c>
      <c r="G176" t="str">
        <f t="shared" si="22"/>
        <v>GET http://oa.jc-saas.com.cn/staff/dimission/getList</v>
      </c>
      <c r="H176" t="str">
        <f t="shared" si="23"/>
        <v>离职管理列表</v>
      </c>
      <c r="I176" s="18" t="b">
        <f t="shared" si="27"/>
        <v>0</v>
      </c>
      <c r="J176" s="18" t="b">
        <f t="shared" si="19"/>
        <v>0</v>
      </c>
      <c r="N176" t="str">
        <f t="shared" si="24"/>
        <v>获取员工列表</v>
      </c>
      <c r="O176" s="2" t="s">
        <v>562</v>
      </c>
      <c r="P176" s="3" t="s">
        <v>563</v>
      </c>
      <c r="Q176" s="2" t="s">
        <v>19</v>
      </c>
      <c r="R176" s="4">
        <v>43334.442662037</v>
      </c>
      <c r="S176" s="17" t="s">
        <v>11</v>
      </c>
      <c r="T176" t="str">
        <f t="shared" si="25"/>
        <v>GET http://oa.jc-saas.com.cn/staff/Entry/getStaffList</v>
      </c>
      <c r="U176" t="str">
        <f t="shared" si="26"/>
        <v>获取员工列表</v>
      </c>
      <c r="V176" s="18" t="b">
        <f t="shared" si="20"/>
        <v>0</v>
      </c>
      <c r="W176" s="18" t="b">
        <f t="shared" si="21"/>
        <v>0</v>
      </c>
    </row>
    <row r="177" ht="17.25" spans="1:23">
      <c r="A177" t="str">
        <f>VLOOKUP(B177,匹配上级模块用!$B$2:$F$226,5,0)</f>
        <v>时间管理</v>
      </c>
      <c r="B177" s="8" t="s">
        <v>564</v>
      </c>
      <c r="C177" s="9" t="s">
        <v>539</v>
      </c>
      <c r="D177" s="8" t="s">
        <v>10</v>
      </c>
      <c r="E177" s="10">
        <v>43349.6108449074</v>
      </c>
      <c r="F177" s="16" t="s">
        <v>11</v>
      </c>
      <c r="G177" t="str">
        <f t="shared" si="22"/>
        <v>GET http://oa.jc-saas.com.cn/attendance/monthly/lists</v>
      </c>
      <c r="H177" t="str">
        <f t="shared" si="23"/>
        <v>考勤月报</v>
      </c>
      <c r="I177" s="18" t="b">
        <f t="shared" si="27"/>
        <v>0</v>
      </c>
      <c r="J177" s="18" t="b">
        <f t="shared" si="19"/>
        <v>0</v>
      </c>
      <c r="N177" t="str">
        <f t="shared" si="24"/>
        <v>获取员工合同协议列表（P9-1-2）</v>
      </c>
      <c r="O177" s="8" t="s">
        <v>565</v>
      </c>
      <c r="P177" s="9" t="s">
        <v>566</v>
      </c>
      <c r="Q177" s="8" t="s">
        <v>19</v>
      </c>
      <c r="R177" s="10">
        <v>43357.6581018519</v>
      </c>
      <c r="S177" s="16" t="s">
        <v>11</v>
      </c>
      <c r="T177" t="str">
        <f t="shared" si="25"/>
        <v>GET http://oa.jc-saas.com.cn/staff/staffinfo/list_contract</v>
      </c>
      <c r="U177" t="str">
        <f t="shared" si="26"/>
        <v>获取员工合同协议列表（P9-1-2）</v>
      </c>
      <c r="V177" s="18" t="b">
        <f t="shared" si="20"/>
        <v>0</v>
      </c>
      <c r="W177" s="18" t="b">
        <f t="shared" si="21"/>
        <v>0</v>
      </c>
    </row>
    <row r="178" ht="17.25" spans="1:23">
      <c r="A178" t="str">
        <f>VLOOKUP(B178,匹配上级模块用!$B$2:$F$226,5,0)</f>
        <v>时间管理</v>
      </c>
      <c r="B178" s="2" t="s">
        <v>567</v>
      </c>
      <c r="C178" s="3" t="s">
        <v>530</v>
      </c>
      <c r="D178" s="2" t="s">
        <v>14</v>
      </c>
      <c r="E178" s="4">
        <v>43368.7076967593</v>
      </c>
      <c r="F178" s="17" t="s">
        <v>11</v>
      </c>
      <c r="G178" t="str">
        <f t="shared" si="22"/>
        <v>GET http://oa.jc-saas.com.cn/attendance/daily/getList</v>
      </c>
      <c r="H178" t="str">
        <f t="shared" si="23"/>
        <v>考勤日报列表</v>
      </c>
      <c r="I178" s="18" t="b">
        <f t="shared" si="27"/>
        <v>0</v>
      </c>
      <c r="J178" s="18" t="b">
        <f t="shared" si="19"/>
        <v>0</v>
      </c>
      <c r="N178" t="str">
        <f t="shared" si="24"/>
        <v>获取员工奖惩记录列表（P9-1-2）</v>
      </c>
      <c r="O178" s="2" t="s">
        <v>568</v>
      </c>
      <c r="P178" s="3" t="s">
        <v>569</v>
      </c>
      <c r="Q178" s="2" t="s">
        <v>19</v>
      </c>
      <c r="R178" s="4">
        <v>43328.4650115741</v>
      </c>
      <c r="S178" s="17" t="s">
        <v>11</v>
      </c>
      <c r="T178" t="str">
        <f t="shared" si="25"/>
        <v>GET http://oa.jc-saas.com.cn/staff/staffinfo/list_sanction</v>
      </c>
      <c r="U178" t="str">
        <f t="shared" si="26"/>
        <v>获取员工奖惩记录列表（P9-1-2）</v>
      </c>
      <c r="V178" s="18" t="b">
        <f t="shared" si="20"/>
        <v>0</v>
      </c>
      <c r="W178" s="18" t="b">
        <f t="shared" si="21"/>
        <v>0</v>
      </c>
    </row>
    <row r="179" ht="17.25" spans="1:23">
      <c r="A179" t="str">
        <f>VLOOKUP(B179,匹配上级模块用!$B$2:$F$226,5,0)</f>
        <v>时间管理</v>
      </c>
      <c r="B179" s="8" t="s">
        <v>570</v>
      </c>
      <c r="C179" s="9" t="s">
        <v>533</v>
      </c>
      <c r="D179" s="8" t="s">
        <v>14</v>
      </c>
      <c r="E179" s="10">
        <v>43350.3786689815</v>
      </c>
      <c r="F179" s="16" t="s">
        <v>11</v>
      </c>
      <c r="G179" t="str">
        <f t="shared" si="22"/>
        <v>POST http://oa.jc-saas.com.cn/attendance/daily/import</v>
      </c>
      <c r="H179" t="str">
        <f t="shared" si="23"/>
        <v>考勤日报导入</v>
      </c>
      <c r="I179" s="18" t="b">
        <f t="shared" si="27"/>
        <v>0</v>
      </c>
      <c r="J179" s="18" t="b">
        <f t="shared" si="19"/>
        <v>0</v>
      </c>
      <c r="N179" t="str">
        <f t="shared" si="24"/>
        <v>获取员工奖惩记录详情（P9-1-2）</v>
      </c>
      <c r="O179" s="8" t="s">
        <v>571</v>
      </c>
      <c r="P179" s="9" t="s">
        <v>187</v>
      </c>
      <c r="Q179" s="8" t="s">
        <v>19</v>
      </c>
      <c r="R179" s="10">
        <v>43354.4685648148</v>
      </c>
      <c r="S179" s="16" t="s">
        <v>11</v>
      </c>
      <c r="T179" t="str">
        <f t="shared" si="25"/>
        <v>GET http://oa.jc-saas.com.cn/staff/staffinfo/sanction_detail</v>
      </c>
      <c r="U179" t="str">
        <f t="shared" si="26"/>
        <v>获取员工奖惩记录详情（P9-1-2）</v>
      </c>
      <c r="V179" s="18" t="b">
        <f t="shared" si="20"/>
        <v>0</v>
      </c>
      <c r="W179" s="18" t="b">
        <f t="shared" si="21"/>
        <v>0</v>
      </c>
    </row>
    <row r="180" ht="17.25" spans="1:23">
      <c r="A180" t="str">
        <f>VLOOKUP(B180,匹配上级模块用!$B$2:$F$226,5,0)</f>
        <v>时间管理</v>
      </c>
      <c r="B180" s="2" t="s">
        <v>572</v>
      </c>
      <c r="C180" s="3" t="s">
        <v>536</v>
      </c>
      <c r="D180" s="2" t="s">
        <v>14</v>
      </c>
      <c r="E180" s="4">
        <v>43350.3787731481</v>
      </c>
      <c r="F180" s="17" t="s">
        <v>11</v>
      </c>
      <c r="G180" t="str">
        <f t="shared" si="22"/>
        <v>POST http://oa.jc-saas.com.cn/attendance/daily/export</v>
      </c>
      <c r="H180" t="str">
        <f t="shared" si="23"/>
        <v>考勤日报导出</v>
      </c>
      <c r="I180" s="18" t="b">
        <f t="shared" si="27"/>
        <v>0</v>
      </c>
      <c r="J180" s="18" t="b">
        <f t="shared" si="19"/>
        <v>0</v>
      </c>
      <c r="N180" t="str">
        <f t="shared" si="24"/>
        <v>获取员工教育经历列表（P9-1-2）</v>
      </c>
      <c r="O180" s="2" t="s">
        <v>573</v>
      </c>
      <c r="P180" s="3" t="s">
        <v>574</v>
      </c>
      <c r="Q180" s="2" t="s">
        <v>19</v>
      </c>
      <c r="R180" s="4">
        <v>43327.6100694444</v>
      </c>
      <c r="S180" s="17" t="s">
        <v>11</v>
      </c>
      <c r="T180" t="str">
        <f t="shared" si="25"/>
        <v>GET http://oa.jc-saas.com.cn/staff/staffinfo/list_edu</v>
      </c>
      <c r="U180" t="str">
        <f t="shared" si="26"/>
        <v>获取员工教育经历列表（P9-1-2）</v>
      </c>
      <c r="V180" s="18" t="b">
        <f t="shared" si="20"/>
        <v>0</v>
      </c>
      <c r="W180" s="18" t="b">
        <f t="shared" si="21"/>
        <v>0</v>
      </c>
    </row>
    <row r="181" ht="17.25" spans="1:23">
      <c r="A181" t="str">
        <f>VLOOKUP(B181,匹配上级模块用!$B$2:$F$226,5,0)</f>
        <v>薪酬管理</v>
      </c>
      <c r="B181" s="8" t="s">
        <v>575</v>
      </c>
      <c r="C181" s="9" t="s">
        <v>405</v>
      </c>
      <c r="D181" s="8" t="s">
        <v>19</v>
      </c>
      <c r="E181" s="10">
        <v>43361.6163541667</v>
      </c>
      <c r="F181" s="16" t="s">
        <v>11</v>
      </c>
      <c r="G181" t="str">
        <f t="shared" si="22"/>
        <v>POST http://oa.jc-saas.com.cn/salary/Adjusted/checkStaff</v>
      </c>
      <c r="H181" t="str">
        <f t="shared" si="23"/>
        <v>检查员工状态信息</v>
      </c>
      <c r="I181" s="18" t="b">
        <f t="shared" ref="I181:I212" si="28">ISNA(G181)</f>
        <v>0</v>
      </c>
      <c r="J181" s="18" t="b">
        <f t="shared" si="19"/>
        <v>0</v>
      </c>
      <c r="N181" t="str">
        <f t="shared" si="24"/>
        <v>获取员工教育经历详情（P9-1-2）</v>
      </c>
      <c r="O181" s="8" t="s">
        <v>576</v>
      </c>
      <c r="P181" s="9" t="s">
        <v>191</v>
      </c>
      <c r="Q181" s="8" t="s">
        <v>19</v>
      </c>
      <c r="R181" s="10">
        <v>43354.4298611111</v>
      </c>
      <c r="S181" s="16" t="s">
        <v>11</v>
      </c>
      <c r="T181" t="str">
        <f t="shared" si="25"/>
        <v>GET http://oa.jc-saas.com.cn/staff/staffinfo/edu_detail</v>
      </c>
      <c r="U181" t="str">
        <f t="shared" si="26"/>
        <v>获取员工教育经历详情（P9-1-2）</v>
      </c>
      <c r="V181" s="18" t="b">
        <f t="shared" si="20"/>
        <v>0</v>
      </c>
      <c r="W181" s="18" t="b">
        <f t="shared" si="21"/>
        <v>0</v>
      </c>
    </row>
    <row r="182" ht="17.25" spans="1:23">
      <c r="A182" t="str">
        <f>VLOOKUP(B182,匹配上级模块用!$B$2:$F$226,5,0)</f>
        <v>系统管理</v>
      </c>
      <c r="B182" s="2" t="s">
        <v>577</v>
      </c>
      <c r="C182" s="3" t="s">
        <v>421</v>
      </c>
      <c r="D182" s="2" t="s">
        <v>14</v>
      </c>
      <c r="E182" s="4">
        <v>43339.6084027778</v>
      </c>
      <c r="F182" s="17" t="s">
        <v>11</v>
      </c>
      <c r="G182" t="str">
        <f t="shared" si="22"/>
        <v>POST http://oa.jc-saas.com.cn/role/checkRoleName</v>
      </c>
      <c r="H182" t="str">
        <f t="shared" si="23"/>
        <v>检测角色名称重复</v>
      </c>
      <c r="I182" s="18" t="b">
        <f t="shared" si="28"/>
        <v>0</v>
      </c>
      <c r="J182" s="18" t="b">
        <f t="shared" si="19"/>
        <v>0</v>
      </c>
      <c r="N182" t="str">
        <f t="shared" si="24"/>
        <v>获取员工社会关系列表（P9-1-2）</v>
      </c>
      <c r="O182" s="2" t="s">
        <v>578</v>
      </c>
      <c r="P182" s="3" t="s">
        <v>579</v>
      </c>
      <c r="Q182" s="2" t="s">
        <v>19</v>
      </c>
      <c r="R182" s="4">
        <v>43354.607025463</v>
      </c>
      <c r="S182" s="17" t="s">
        <v>11</v>
      </c>
      <c r="T182" t="str">
        <f t="shared" si="25"/>
        <v>GET http://oa.jc-saas.com.cn/staff/staffinfo/list_socialRelations</v>
      </c>
      <c r="U182" t="str">
        <f t="shared" si="26"/>
        <v>获取员工社会关系列表（P9-1-2）</v>
      </c>
      <c r="V182" s="18" t="b">
        <f t="shared" si="20"/>
        <v>0</v>
      </c>
      <c r="W182" s="18" t="b">
        <f t="shared" si="21"/>
        <v>0</v>
      </c>
    </row>
    <row r="183" ht="17.25" spans="1:23">
      <c r="A183" t="str">
        <f>VLOOKUP(B183,匹配上级模块用!$B$2:$F$226,5,0)</f>
        <v>时间管理</v>
      </c>
      <c r="B183" s="2" t="s">
        <v>580</v>
      </c>
      <c r="C183" s="3" t="s">
        <v>102</v>
      </c>
      <c r="D183" s="2" t="s">
        <v>14</v>
      </c>
      <c r="E183" s="4">
        <v>43360.4570023148</v>
      </c>
      <c r="F183" s="17" t="s">
        <v>11</v>
      </c>
      <c r="G183" t="str">
        <f t="shared" si="22"/>
        <v>GET http://oa.jc-saas.com.cn/attendance/holiday/lists</v>
      </c>
      <c r="H183" t="str">
        <f t="shared" si="23"/>
        <v>假期列表</v>
      </c>
      <c r="I183" s="18" t="b">
        <f t="shared" si="28"/>
        <v>0</v>
      </c>
      <c r="J183" s="18" t="b">
        <f t="shared" si="19"/>
        <v>0</v>
      </c>
      <c r="N183" t="str">
        <f t="shared" si="24"/>
        <v>获取员工职业资格列表（P9-1-2）</v>
      </c>
      <c r="O183" s="8" t="s">
        <v>581</v>
      </c>
      <c r="P183" s="9" t="s">
        <v>582</v>
      </c>
      <c r="Q183" s="8" t="s">
        <v>19</v>
      </c>
      <c r="R183" s="10">
        <v>43327.7115162037</v>
      </c>
      <c r="S183" s="16" t="s">
        <v>11</v>
      </c>
      <c r="T183" t="str">
        <f t="shared" si="25"/>
        <v>GET http://oa.jc-saas.com.cn/staff/staffinfo/list_cert</v>
      </c>
      <c r="U183" t="str">
        <f t="shared" si="26"/>
        <v>获取员工职业资格列表（P9-1-2）</v>
      </c>
      <c r="V183" s="18" t="b">
        <f t="shared" si="20"/>
        <v>0</v>
      </c>
      <c r="W183" s="18" t="b">
        <f t="shared" si="21"/>
        <v>0</v>
      </c>
    </row>
    <row r="184" ht="17.25" spans="1:23">
      <c r="A184" t="str">
        <f>VLOOKUP(B184,匹配上级模块用!$B$2:$F$226,5,0)</f>
        <v>时间管理</v>
      </c>
      <c r="B184" s="8" t="s">
        <v>583</v>
      </c>
      <c r="C184" s="9" t="s">
        <v>584</v>
      </c>
      <c r="D184" s="8" t="s">
        <v>10</v>
      </c>
      <c r="E184" s="10">
        <v>43349.6768171296</v>
      </c>
      <c r="F184" s="16" t="s">
        <v>11</v>
      </c>
      <c r="G184" t="str">
        <f t="shared" si="22"/>
        <v>POST http://oa.jc-saas.com.cn/attendance/monthly/calculate</v>
      </c>
      <c r="H184" t="str">
        <f t="shared" si="23"/>
        <v>计算考勤月报</v>
      </c>
      <c r="I184" s="18" t="b">
        <f t="shared" si="28"/>
        <v>0</v>
      </c>
      <c r="J184" s="18" t="b">
        <f t="shared" si="19"/>
        <v>0</v>
      </c>
      <c r="N184" t="str">
        <f t="shared" si="24"/>
        <v>获取员工职业资格详情（P9-1-2）</v>
      </c>
      <c r="O184" s="2" t="s">
        <v>585</v>
      </c>
      <c r="P184" s="3" t="s">
        <v>194</v>
      </c>
      <c r="Q184" s="2" t="s">
        <v>19</v>
      </c>
      <c r="R184" s="4">
        <v>43354.4502083333</v>
      </c>
      <c r="S184" s="17" t="s">
        <v>11</v>
      </c>
      <c r="T184" t="str">
        <f t="shared" si="25"/>
        <v>GET http://oa.jc-saas.com.cn/staff/staffinfo/cert_detail</v>
      </c>
      <c r="U184" t="str">
        <f t="shared" si="26"/>
        <v>获取员工职业资格详情（P9-1-2）</v>
      </c>
      <c r="V184" s="18" t="b">
        <f t="shared" si="20"/>
        <v>0</v>
      </c>
      <c r="W184" s="18" t="b">
        <f t="shared" si="21"/>
        <v>0</v>
      </c>
    </row>
    <row r="185" ht="17.25" spans="1:23">
      <c r="A185" t="str">
        <f>VLOOKUP(B185,匹配上级模块用!$B$2:$F$226,5,0)</f>
        <v>组织规划</v>
      </c>
      <c r="B185" s="8" t="s">
        <v>586</v>
      </c>
      <c r="C185" s="9" t="s">
        <v>587</v>
      </c>
      <c r="D185" s="8" t="s">
        <v>19</v>
      </c>
      <c r="E185" s="10">
        <v>43348.647650463</v>
      </c>
      <c r="F185" s="16" t="s">
        <v>11</v>
      </c>
      <c r="G185" t="str">
        <f t="shared" si="22"/>
        <v>GET http://oa.jc-saas.com.cn/organization/duties/list</v>
      </c>
      <c r="H185" t="str">
        <f t="shared" si="23"/>
        <v>获取职务列表（P8-2）</v>
      </c>
      <c r="I185" s="18" t="b">
        <f t="shared" si="28"/>
        <v>0</v>
      </c>
      <c r="J185" s="18" t="b">
        <f t="shared" si="19"/>
        <v>0</v>
      </c>
      <c r="N185" t="str">
        <f t="shared" si="24"/>
        <v>获取员工语言能力列表（P9-1-2）</v>
      </c>
      <c r="O185" s="8" t="s">
        <v>588</v>
      </c>
      <c r="P185" s="9" t="s">
        <v>589</v>
      </c>
      <c r="Q185" s="8" t="s">
        <v>19</v>
      </c>
      <c r="R185" s="10">
        <v>43327.650474537</v>
      </c>
      <c r="S185" s="16" t="s">
        <v>11</v>
      </c>
      <c r="T185" t="str">
        <f t="shared" si="25"/>
        <v>GET http://oa.jc-saas.com.cn/staff/staffinfo/list_language</v>
      </c>
      <c r="U185" t="str">
        <f t="shared" si="26"/>
        <v>获取员工语言能力列表（P9-1-2）</v>
      </c>
      <c r="V185" s="18" t="b">
        <f t="shared" si="20"/>
        <v>0</v>
      </c>
      <c r="W185" s="18" t="b">
        <f t="shared" si="21"/>
        <v>0</v>
      </c>
    </row>
    <row r="186" ht="17.25" spans="1:23">
      <c r="A186" t="str">
        <f>VLOOKUP(B186,匹配上级模块用!$B$2:$F$226,5,0)</f>
        <v>员工管理</v>
      </c>
      <c r="B186" s="8" t="s">
        <v>590</v>
      </c>
      <c r="C186" s="9" t="s">
        <v>582</v>
      </c>
      <c r="D186" s="8" t="s">
        <v>19</v>
      </c>
      <c r="E186" s="10">
        <v>43327.7115162037</v>
      </c>
      <c r="F186" s="16" t="s">
        <v>11</v>
      </c>
      <c r="G186" t="str">
        <f t="shared" si="22"/>
        <v>GET http://oa.jc-saas.com.cn/staff/staffinfo/list_cert</v>
      </c>
      <c r="H186" t="str">
        <f t="shared" si="23"/>
        <v>获取员工职业资格列表（P9-1-2）</v>
      </c>
      <c r="I186" s="18" t="b">
        <f t="shared" si="28"/>
        <v>0</v>
      </c>
      <c r="J186" s="18" t="b">
        <f t="shared" si="19"/>
        <v>0</v>
      </c>
      <c r="N186" t="str">
        <f t="shared" si="24"/>
        <v>获取员工语言能力详情（P9-1-2）</v>
      </c>
      <c r="O186" s="2" t="s">
        <v>591</v>
      </c>
      <c r="P186" s="3" t="s">
        <v>197</v>
      </c>
      <c r="Q186" s="2" t="s">
        <v>19</v>
      </c>
      <c r="R186" s="4">
        <v>43354.4424421296</v>
      </c>
      <c r="S186" s="17" t="s">
        <v>11</v>
      </c>
      <c r="T186" t="str">
        <f t="shared" si="25"/>
        <v>GET http://oa.jc-saas.com.cn/staff/staffinfo/language_detail</v>
      </c>
      <c r="U186" t="str">
        <f t="shared" si="26"/>
        <v>获取员工语言能力详情（P9-1-2）</v>
      </c>
      <c r="V186" s="18" t="b">
        <f t="shared" si="20"/>
        <v>0</v>
      </c>
      <c r="W186" s="18" t="b">
        <f t="shared" si="21"/>
        <v>0</v>
      </c>
    </row>
    <row r="187" ht="17.25" spans="1:23">
      <c r="A187" t="str">
        <f>VLOOKUP(B187,匹配上级模块用!$B$2:$F$226,5,0)</f>
        <v>员工管理</v>
      </c>
      <c r="B187" s="8" t="s">
        <v>592</v>
      </c>
      <c r="C187" s="9" t="s">
        <v>589</v>
      </c>
      <c r="D187" s="8" t="s">
        <v>19</v>
      </c>
      <c r="E187" s="10">
        <v>43327.650474537</v>
      </c>
      <c r="F187" s="16" t="s">
        <v>11</v>
      </c>
      <c r="G187" t="str">
        <f t="shared" si="22"/>
        <v>GET http://oa.jc-saas.com.cn/staff/staffinfo/list_language</v>
      </c>
      <c r="H187" t="str">
        <f t="shared" si="23"/>
        <v>获取员工语言能力列表（P9-1-2）</v>
      </c>
      <c r="I187" s="18" t="b">
        <f t="shared" si="28"/>
        <v>0</v>
      </c>
      <c r="J187" s="18" t="b">
        <f t="shared" si="19"/>
        <v>0</v>
      </c>
      <c r="N187" t="str">
        <f t="shared" si="24"/>
        <v>获取所有专业类型列表（P9-1-2）</v>
      </c>
      <c r="O187" s="8" t="s">
        <v>593</v>
      </c>
      <c r="P187" s="9" t="s">
        <v>594</v>
      </c>
      <c r="Q187" s="8" t="s">
        <v>19</v>
      </c>
      <c r="R187" s="10">
        <v>43380.3965856481</v>
      </c>
      <c r="S187" s="16" t="s">
        <v>11</v>
      </c>
      <c r="T187" t="e">
        <f t="shared" si="25"/>
        <v>#N/A</v>
      </c>
      <c r="U187" t="str">
        <f t="shared" si="26"/>
        <v>获取所有专业类型列表（P9-1-2）</v>
      </c>
      <c r="V187" s="18" t="b">
        <f t="shared" si="20"/>
        <v>1</v>
      </c>
      <c r="W187" s="18" t="b">
        <f t="shared" si="21"/>
        <v>0</v>
      </c>
    </row>
    <row r="188" ht="17.25" spans="1:23">
      <c r="A188" t="str">
        <f>VLOOKUP(B188,匹配上级模块用!$B$2:$F$226,5,0)</f>
        <v>员工管理</v>
      </c>
      <c r="B188" s="2" t="s">
        <v>595</v>
      </c>
      <c r="C188" s="3" t="s">
        <v>579</v>
      </c>
      <c r="D188" s="2" t="s">
        <v>19</v>
      </c>
      <c r="E188" s="4">
        <v>43354.607025463</v>
      </c>
      <c r="F188" s="17" t="s">
        <v>11</v>
      </c>
      <c r="G188" t="str">
        <f t="shared" si="22"/>
        <v>GET http://oa.jc-saas.com.cn/staff/staffinfo/list_socialRelations</v>
      </c>
      <c r="H188" t="str">
        <f t="shared" si="23"/>
        <v>获取员工社会关系列表（P9-1-2）</v>
      </c>
      <c r="I188" s="18" t="b">
        <f t="shared" si="28"/>
        <v>0</v>
      </c>
      <c r="J188" s="18" t="b">
        <f t="shared" si="19"/>
        <v>0</v>
      </c>
      <c r="N188" t="str">
        <f t="shared" si="24"/>
        <v>获取所有职务</v>
      </c>
      <c r="O188" s="2" t="s">
        <v>596</v>
      </c>
      <c r="P188" s="3" t="s">
        <v>279</v>
      </c>
      <c r="Q188" s="2" t="s">
        <v>19</v>
      </c>
      <c r="R188" s="4">
        <v>43348.665787037</v>
      </c>
      <c r="S188" s="17" t="s">
        <v>11</v>
      </c>
      <c r="T188" t="str">
        <f t="shared" si="25"/>
        <v>GET http://oa.jc-saas.com.cn/organization/duties/get_all</v>
      </c>
      <c r="U188" t="str">
        <f t="shared" si="26"/>
        <v>获取所有职务</v>
      </c>
      <c r="V188" s="18" t="b">
        <f t="shared" si="20"/>
        <v>0</v>
      </c>
      <c r="W188" s="18" t="b">
        <f t="shared" si="21"/>
        <v>0</v>
      </c>
    </row>
    <row r="189" ht="17.25" spans="1:23">
      <c r="A189" t="str">
        <f>VLOOKUP(B189,匹配上级模块用!$B$2:$F$226,5,0)</f>
        <v>员工管理</v>
      </c>
      <c r="B189" s="2" t="s">
        <v>597</v>
      </c>
      <c r="C189" s="3" t="s">
        <v>563</v>
      </c>
      <c r="D189" s="2" t="s">
        <v>19</v>
      </c>
      <c r="E189" s="4">
        <v>43334.442662037</v>
      </c>
      <c r="F189" s="17" t="s">
        <v>11</v>
      </c>
      <c r="G189" t="str">
        <f t="shared" si="22"/>
        <v>GET http://oa.jc-saas.com.cn/staff/Entry/getStaffList</v>
      </c>
      <c r="H189" t="str">
        <f t="shared" si="23"/>
        <v>获取员工列表</v>
      </c>
      <c r="I189" s="18" t="b">
        <f t="shared" si="28"/>
        <v>0</v>
      </c>
      <c r="J189" s="18" t="b">
        <f t="shared" si="19"/>
        <v>0</v>
      </c>
      <c r="N189" t="str">
        <f t="shared" si="24"/>
        <v>获取所有银行卡</v>
      </c>
      <c r="O189" s="8" t="s">
        <v>598</v>
      </c>
      <c r="P189" s="9" t="s">
        <v>599</v>
      </c>
      <c r="Q189" s="8" t="s">
        <v>19</v>
      </c>
      <c r="R189" s="10">
        <v>43363.6455555556</v>
      </c>
      <c r="S189" s="16" t="s">
        <v>11</v>
      </c>
      <c r="T189" t="str">
        <f t="shared" si="25"/>
        <v>GET http://oa.jc-saas.com.cn/salary/Bank/allBank</v>
      </c>
      <c r="U189" t="str">
        <f t="shared" si="26"/>
        <v>获取所有银行卡</v>
      </c>
      <c r="V189" s="18" t="b">
        <f t="shared" si="20"/>
        <v>0</v>
      </c>
      <c r="W189" s="18" t="b">
        <f t="shared" si="21"/>
        <v>0</v>
      </c>
    </row>
    <row r="190" ht="17.25" spans="1:23">
      <c r="A190" t="str">
        <f>VLOOKUP(B190,匹配上级模块用!$B$2:$F$226,5,0)</f>
        <v>员工管理</v>
      </c>
      <c r="B190" s="2" t="s">
        <v>600</v>
      </c>
      <c r="C190" s="3" t="s">
        <v>574</v>
      </c>
      <c r="D190" s="2" t="s">
        <v>19</v>
      </c>
      <c r="E190" s="4">
        <v>43327.6100694444</v>
      </c>
      <c r="F190" s="17" t="s">
        <v>11</v>
      </c>
      <c r="G190" t="str">
        <f t="shared" si="22"/>
        <v>GET http://oa.jc-saas.com.cn/staff/staffinfo/list_edu</v>
      </c>
      <c r="H190" t="str">
        <f t="shared" si="23"/>
        <v>获取员工教育经历列表（P9-1-2）</v>
      </c>
      <c r="I190" s="18" t="b">
        <f t="shared" si="28"/>
        <v>0</v>
      </c>
      <c r="J190" s="18" t="b">
        <f t="shared" si="19"/>
        <v>0</v>
      </c>
      <c r="N190" t="str">
        <f t="shared" si="24"/>
        <v>获取省市区</v>
      </c>
      <c r="O190" s="2" t="s">
        <v>601</v>
      </c>
      <c r="P190" s="3" t="s">
        <v>602</v>
      </c>
      <c r="Q190" s="2" t="s">
        <v>10</v>
      </c>
      <c r="R190" s="4">
        <v>43327.3928935185</v>
      </c>
      <c r="S190" s="17" t="s">
        <v>11</v>
      </c>
      <c r="T190" t="str">
        <f t="shared" si="25"/>
        <v>GET http://oa.jc-saas.com.cn/public/getDistrict</v>
      </c>
      <c r="U190" t="str">
        <f t="shared" si="26"/>
        <v>获取省市区</v>
      </c>
      <c r="V190" s="18" t="b">
        <f t="shared" si="20"/>
        <v>0</v>
      </c>
      <c r="W190" s="18" t="b">
        <f t="shared" si="21"/>
        <v>0</v>
      </c>
    </row>
    <row r="191" ht="17.25" spans="1:23">
      <c r="A191" t="str">
        <f>VLOOKUP(B191,匹配上级模块用!$B$2:$F$226,5,0)</f>
        <v>员工管理</v>
      </c>
      <c r="B191" s="2" t="s">
        <v>603</v>
      </c>
      <c r="C191" s="3" t="s">
        <v>569</v>
      </c>
      <c r="D191" s="2" t="s">
        <v>19</v>
      </c>
      <c r="E191" s="4">
        <v>43328.4650115741</v>
      </c>
      <c r="F191" s="17" t="s">
        <v>11</v>
      </c>
      <c r="G191" t="str">
        <f t="shared" si="22"/>
        <v>GET http://oa.jc-saas.com.cn/staff/staffinfo/list_sanction</v>
      </c>
      <c r="H191" t="str">
        <f t="shared" si="23"/>
        <v>获取员工奖惩记录列表（P9-1-2）</v>
      </c>
      <c r="I191" s="18" t="b">
        <f t="shared" si="28"/>
        <v>0</v>
      </c>
      <c r="J191" s="18" t="b">
        <f t="shared" si="19"/>
        <v>0</v>
      </c>
      <c r="N191" t="str">
        <f t="shared" si="24"/>
        <v>获取管理员信息、企业名称、工号前缀</v>
      </c>
      <c r="O191" s="8" t="s">
        <v>604</v>
      </c>
      <c r="P191" s="9" t="s">
        <v>97</v>
      </c>
      <c r="Q191" s="8" t="s">
        <v>10</v>
      </c>
      <c r="R191" s="10">
        <v>43351.5748958333</v>
      </c>
      <c r="S191" s="16" t="s">
        <v>11</v>
      </c>
      <c r="T191" t="str">
        <f t="shared" si="25"/>
        <v>GET http://oa.jc-saas.com.cn/system/admin/getInfo</v>
      </c>
      <c r="U191" t="str">
        <f t="shared" si="26"/>
        <v>获取管理员信息、企业名称、工号前缀</v>
      </c>
      <c r="V191" s="18" t="b">
        <f t="shared" si="20"/>
        <v>0</v>
      </c>
      <c r="W191" s="18" t="b">
        <f t="shared" si="21"/>
        <v>0</v>
      </c>
    </row>
    <row r="192" ht="17.25" spans="1:23">
      <c r="A192" t="str">
        <f>VLOOKUP(B192,匹配上级模块用!$B$2:$F$226,5,0)</f>
        <v>员工管理</v>
      </c>
      <c r="B192" s="8" t="s">
        <v>605</v>
      </c>
      <c r="C192" s="9" t="s">
        <v>566</v>
      </c>
      <c r="D192" s="8" t="s">
        <v>19</v>
      </c>
      <c r="E192" s="10">
        <v>43357.6581018519</v>
      </c>
      <c r="F192" s="16" t="s">
        <v>11</v>
      </c>
      <c r="G192" t="str">
        <f t="shared" si="22"/>
        <v>GET http://oa.jc-saas.com.cn/staff/staffinfo/list_contract</v>
      </c>
      <c r="H192" t="str">
        <f t="shared" si="23"/>
        <v>获取员工合同协议列表（P9-1-2）</v>
      </c>
      <c r="I192" s="18" t="b">
        <f t="shared" si="28"/>
        <v>0</v>
      </c>
      <c r="J192" s="18" t="b">
        <f t="shared" si="19"/>
        <v>0</v>
      </c>
      <c r="N192" t="str">
        <f t="shared" si="24"/>
        <v>获取考勤规则</v>
      </c>
      <c r="O192" s="2" t="s">
        <v>606</v>
      </c>
      <c r="P192" s="3" t="s">
        <v>607</v>
      </c>
      <c r="Q192" s="2" t="s">
        <v>19</v>
      </c>
      <c r="R192" s="4">
        <v>43348.6090162037</v>
      </c>
      <c r="S192" s="17" t="s">
        <v>11</v>
      </c>
      <c r="T192" t="str">
        <f t="shared" si="25"/>
        <v>GET http://oa.jc-saas.com.cn/attendance/Rule/get</v>
      </c>
      <c r="U192" t="str">
        <f t="shared" si="26"/>
        <v>获取考勤规则</v>
      </c>
      <c r="V192" s="18" t="b">
        <f t="shared" si="20"/>
        <v>0</v>
      </c>
      <c r="W192" s="18" t="b">
        <f t="shared" si="21"/>
        <v>0</v>
      </c>
    </row>
    <row r="193" ht="17.25" spans="1:23">
      <c r="A193" t="str">
        <f>VLOOKUP(B193,匹配上级模块用!$B$2:$F$226,5,0)</f>
        <v>薪酬管理</v>
      </c>
      <c r="B193" s="2" t="s">
        <v>608</v>
      </c>
      <c r="C193" s="3" t="s">
        <v>609</v>
      </c>
      <c r="D193" s="2" t="s">
        <v>19</v>
      </c>
      <c r="E193" s="4">
        <v>43357.4562037037</v>
      </c>
      <c r="F193" s="17" t="s">
        <v>11</v>
      </c>
      <c r="G193" t="str">
        <f t="shared" si="22"/>
        <v>GET http://oa.jc-saas.com.cn/salary/Fixed/getconf</v>
      </c>
      <c r="H193" t="str">
        <f t="shared" si="23"/>
        <v>获取薪酬科目</v>
      </c>
      <c r="I193" s="18" t="b">
        <f t="shared" si="28"/>
        <v>0</v>
      </c>
      <c r="J193" s="18" t="b">
        <f t="shared" si="19"/>
        <v>0</v>
      </c>
      <c r="N193" t="str">
        <f t="shared" si="24"/>
        <v>获取职务列表（P8-2）</v>
      </c>
      <c r="O193" s="8" t="s">
        <v>610</v>
      </c>
      <c r="P193" s="9" t="s">
        <v>587</v>
      </c>
      <c r="Q193" s="8" t="s">
        <v>19</v>
      </c>
      <c r="R193" s="10">
        <v>43379.5801388889</v>
      </c>
      <c r="S193" s="16" t="s">
        <v>11</v>
      </c>
      <c r="T193" t="str">
        <f t="shared" si="25"/>
        <v>GET http://oa.jc-saas.com.cn/organization/duties/list</v>
      </c>
      <c r="U193" t="str">
        <f t="shared" si="26"/>
        <v>获取职务列表（P8-2）</v>
      </c>
      <c r="V193" s="18" t="b">
        <f t="shared" si="20"/>
        <v>0</v>
      </c>
      <c r="W193" s="18" t="b">
        <f t="shared" si="21"/>
        <v>0</v>
      </c>
    </row>
    <row r="194" ht="17.25" spans="1:23">
      <c r="A194" t="str">
        <f>VLOOKUP(B194,匹配上级模块用!$B$2:$F$226,5,0)</f>
        <v>员工管理</v>
      </c>
      <c r="B194" s="8" t="s">
        <v>611</v>
      </c>
      <c r="C194" s="9" t="s">
        <v>612</v>
      </c>
      <c r="D194" s="8" t="s">
        <v>19</v>
      </c>
      <c r="E194" s="10">
        <v>43327.3901273148</v>
      </c>
      <c r="F194" s="16" t="s">
        <v>11</v>
      </c>
      <c r="G194" t="e">
        <f t="shared" si="22"/>
        <v>#N/A</v>
      </c>
      <c r="H194" t="str">
        <f t="shared" si="23"/>
        <v>获取所有专业类型列表（P9-1-2）</v>
      </c>
      <c r="I194" s="18" t="b">
        <f t="shared" si="28"/>
        <v>1</v>
      </c>
      <c r="J194" s="18" t="b">
        <f t="shared" si="19"/>
        <v>0</v>
      </c>
      <c r="N194" t="str">
        <f t="shared" si="24"/>
        <v>获取薪酬科目</v>
      </c>
      <c r="O194" s="2" t="s">
        <v>613</v>
      </c>
      <c r="P194" s="3" t="s">
        <v>609</v>
      </c>
      <c r="Q194" s="2" t="s">
        <v>19</v>
      </c>
      <c r="R194" s="4">
        <v>43357.4562037037</v>
      </c>
      <c r="S194" s="17" t="s">
        <v>11</v>
      </c>
      <c r="T194" t="str">
        <f t="shared" si="25"/>
        <v>GET http://oa.jc-saas.com.cn/salary/Fixed/getconf</v>
      </c>
      <c r="U194" t="str">
        <f t="shared" si="26"/>
        <v>获取薪酬科目</v>
      </c>
      <c r="V194" s="18" t="b">
        <f t="shared" si="20"/>
        <v>0</v>
      </c>
      <c r="W194" s="18" t="b">
        <f t="shared" si="21"/>
        <v>0</v>
      </c>
    </row>
    <row r="195" ht="17.25" spans="1:23">
      <c r="A195" t="str">
        <f>VLOOKUP(B195,匹配上级模块用!$B$2:$F$226,5,0)</f>
        <v>薪酬管理</v>
      </c>
      <c r="B195" s="8" t="s">
        <v>614</v>
      </c>
      <c r="C195" s="9" t="s">
        <v>599</v>
      </c>
      <c r="D195" s="8" t="s">
        <v>19</v>
      </c>
      <c r="E195" s="10">
        <v>43363.6455555556</v>
      </c>
      <c r="F195" s="16" t="s">
        <v>11</v>
      </c>
      <c r="G195" t="str">
        <f t="shared" si="22"/>
        <v>GET http://oa.jc-saas.com.cn/salary/Bank/allBank</v>
      </c>
      <c r="H195" t="str">
        <f t="shared" si="23"/>
        <v>获取所有银行卡</v>
      </c>
      <c r="I195" s="18" t="b">
        <f t="shared" si="28"/>
        <v>0</v>
      </c>
      <c r="J195" s="18" t="b">
        <f t="shared" si="19"/>
        <v>0</v>
      </c>
      <c r="N195" t="str">
        <f t="shared" si="24"/>
        <v>获取配置参数信息（P13-5-1；P13-5-2；P13-5-3）</v>
      </c>
      <c r="O195" s="8" t="s">
        <v>615</v>
      </c>
      <c r="P195" s="9" t="s">
        <v>100</v>
      </c>
      <c r="Q195" s="8" t="s">
        <v>19</v>
      </c>
      <c r="R195" s="10">
        <v>43322.3731944444</v>
      </c>
      <c r="S195" s="16" t="s">
        <v>11</v>
      </c>
      <c r="T195" t="str">
        <f t="shared" si="25"/>
        <v>GET http://oa.jc-saas.com.cn/system/remind/get</v>
      </c>
      <c r="U195" t="str">
        <f t="shared" si="26"/>
        <v>获取配置参数信息（P13-5-1；P13-5-2；P13-5-3）</v>
      </c>
      <c r="V195" s="18" t="b">
        <f t="shared" si="20"/>
        <v>0</v>
      </c>
      <c r="W195" s="18" t="b">
        <f t="shared" si="21"/>
        <v>0</v>
      </c>
    </row>
    <row r="196" ht="17.25" spans="1:23">
      <c r="A196" t="str">
        <f>VLOOKUP(B196,匹配上级模块用!$B$2:$F$226,5,0)</f>
        <v>公共</v>
      </c>
      <c r="B196" s="2" t="s">
        <v>616</v>
      </c>
      <c r="C196" s="3" t="s">
        <v>602</v>
      </c>
      <c r="D196" s="2" t="s">
        <v>10</v>
      </c>
      <c r="E196" s="4">
        <v>43327.3928935185</v>
      </c>
      <c r="F196" s="17" t="s">
        <v>11</v>
      </c>
      <c r="G196" t="str">
        <f t="shared" si="22"/>
        <v>GET http://oa.jc-saas.com.cn/public/getDistrict</v>
      </c>
      <c r="H196" t="str">
        <f t="shared" si="23"/>
        <v>获取省市区</v>
      </c>
      <c r="I196" s="18" t="b">
        <f t="shared" si="28"/>
        <v>0</v>
      </c>
      <c r="J196" s="18" t="b">
        <f t="shared" si="19"/>
        <v>0</v>
      </c>
      <c r="N196" t="str">
        <f t="shared" si="24"/>
        <v>菜单栏</v>
      </c>
      <c r="O196" s="2" t="s">
        <v>617</v>
      </c>
      <c r="P196" s="3" t="s">
        <v>618</v>
      </c>
      <c r="Q196" s="2" t="s">
        <v>10</v>
      </c>
      <c r="R196" s="4">
        <v>43349.4037962963</v>
      </c>
      <c r="S196" s="17" t="s">
        <v>11</v>
      </c>
      <c r="T196" t="str">
        <f t="shared" si="25"/>
        <v>GET http://oa.jc-saas.com.cn/power/menuList</v>
      </c>
      <c r="U196" t="str">
        <f t="shared" si="26"/>
        <v>菜单栏</v>
      </c>
      <c r="V196" s="18" t="b">
        <f t="shared" si="20"/>
        <v>0</v>
      </c>
      <c r="W196" s="18" t="b">
        <f t="shared" si="21"/>
        <v>0</v>
      </c>
    </row>
    <row r="197" ht="17.25" spans="1:23">
      <c r="A197" t="str">
        <f>VLOOKUP(B197,匹配上级模块用!$B$2:$F$226,5,0)</f>
        <v>时间管理</v>
      </c>
      <c r="B197" s="2" t="s">
        <v>619</v>
      </c>
      <c r="C197" s="3" t="s">
        <v>607</v>
      </c>
      <c r="D197" s="2" t="s">
        <v>19</v>
      </c>
      <c r="E197" s="4">
        <v>43348.6090162037</v>
      </c>
      <c r="F197" s="17" t="s">
        <v>11</v>
      </c>
      <c r="G197" t="str">
        <f t="shared" si="22"/>
        <v>GET http://oa.jc-saas.com.cn/attendance/Rule/get</v>
      </c>
      <c r="H197" t="str">
        <f t="shared" si="23"/>
        <v>获取考勤规则</v>
      </c>
      <c r="I197" s="18" t="b">
        <f t="shared" si="28"/>
        <v>0</v>
      </c>
      <c r="J197" s="18" t="b">
        <f t="shared" si="19"/>
        <v>0</v>
      </c>
      <c r="N197" t="str">
        <f t="shared" si="24"/>
        <v>薪资计算详情</v>
      </c>
      <c r="O197" s="8" t="s">
        <v>620</v>
      </c>
      <c r="P197" s="9" t="s">
        <v>392</v>
      </c>
      <c r="Q197" s="8" t="s">
        <v>14</v>
      </c>
      <c r="R197" s="10">
        <v>43360.5972222222</v>
      </c>
      <c r="S197" s="16" t="s">
        <v>11</v>
      </c>
      <c r="T197" t="str">
        <f t="shared" si="25"/>
        <v>GET http://oa.jc-saas.com.cn/salary/compute/detail</v>
      </c>
      <c r="U197" t="str">
        <f t="shared" si="26"/>
        <v>薪资计算详情</v>
      </c>
      <c r="V197" s="18" t="b">
        <f t="shared" si="20"/>
        <v>0</v>
      </c>
      <c r="W197" s="18" t="b">
        <f t="shared" si="21"/>
        <v>0</v>
      </c>
    </row>
    <row r="198" ht="17.25" spans="1:23">
      <c r="A198" t="str">
        <f>VLOOKUP(B198,匹配上级模块用!$B$2:$F$226,5,0)</f>
        <v>公共</v>
      </c>
      <c r="B198" s="8" t="s">
        <v>621</v>
      </c>
      <c r="C198" s="9" t="s">
        <v>560</v>
      </c>
      <c r="D198" s="8" t="s">
        <v>10</v>
      </c>
      <c r="E198" s="10">
        <v>43347.6318402778</v>
      </c>
      <c r="F198" s="16" t="s">
        <v>11</v>
      </c>
      <c r="G198" t="str">
        <f t="shared" si="22"/>
        <v>GET http://oa.jc-saas.com.cn/public/getConfig</v>
      </c>
      <c r="H198" t="str">
        <f t="shared" si="23"/>
        <v>获取公共配置信息</v>
      </c>
      <c r="I198" s="18" t="b">
        <f t="shared" si="28"/>
        <v>0</v>
      </c>
      <c r="J198" s="18" t="b">
        <f t="shared" ref="J198:J230" si="29">ISNA(H198)</f>
        <v>0</v>
      </c>
      <c r="N198" t="str">
        <f t="shared" si="24"/>
        <v>薪酬发放列表</v>
      </c>
      <c r="O198" s="2" t="s">
        <v>622</v>
      </c>
      <c r="P198" s="3" t="s">
        <v>423</v>
      </c>
      <c r="Q198" s="2" t="s">
        <v>10</v>
      </c>
      <c r="R198" s="4">
        <v>43369.6388657407</v>
      </c>
      <c r="S198" s="17" t="s">
        <v>11</v>
      </c>
      <c r="T198" t="str">
        <f t="shared" si="25"/>
        <v>GET http://oa.jc-saas.com.cn/salary/paid/lists</v>
      </c>
      <c r="U198" t="str">
        <f t="shared" si="26"/>
        <v>薪酬发放列表</v>
      </c>
      <c r="V198" s="18" t="b">
        <f t="shared" ref="V198:V231" si="30">ISNA(T198)</f>
        <v>0</v>
      </c>
      <c r="W198" s="18" t="b">
        <f t="shared" ref="W198:W231" si="31">ISNA(U198)</f>
        <v>0</v>
      </c>
    </row>
    <row r="199" ht="17.25" spans="1:23">
      <c r="A199" t="str">
        <f>VLOOKUP(B199,匹配上级模块用!$B$2:$F$226,5,0)</f>
        <v>系统管理</v>
      </c>
      <c r="B199" s="2" t="s">
        <v>623</v>
      </c>
      <c r="C199" s="3" t="s">
        <v>258</v>
      </c>
      <c r="D199" s="2" t="s">
        <v>19</v>
      </c>
      <c r="E199" s="4">
        <v>43323.3672916667</v>
      </c>
      <c r="F199" s="17" t="s">
        <v>11</v>
      </c>
      <c r="G199" t="str">
        <f t="shared" ref="G199:G230" si="32">VLOOKUP(C199,$P$6:$S$231,1,FALSE)</f>
        <v>POST http://oa.jc-saas.com.cn/system/remind/set_return_status</v>
      </c>
      <c r="H199" t="str">
        <f t="shared" ref="H199:H230" si="33">VLOOKUP(B199,$N$6:$S$231,1,FALSE)</f>
        <v>回调设置（P13-5-2）</v>
      </c>
      <c r="I199" s="18" t="b">
        <f t="shared" si="28"/>
        <v>0</v>
      </c>
      <c r="J199" s="18" t="b">
        <f t="shared" si="29"/>
        <v>0</v>
      </c>
      <c r="N199" t="str">
        <f t="shared" ref="N199:N231" si="34">RIGHT(O199,LEN(O199)-1)</f>
        <v>薪酬方案列表</v>
      </c>
      <c r="O199" s="8" t="s">
        <v>624</v>
      </c>
      <c r="P199" s="9" t="s">
        <v>419</v>
      </c>
      <c r="Q199" s="8" t="s">
        <v>10</v>
      </c>
      <c r="R199" s="10">
        <v>43346.7021875</v>
      </c>
      <c r="S199" s="16" t="s">
        <v>11</v>
      </c>
      <c r="T199" t="str">
        <f t="shared" ref="T199:T231" si="35">VLOOKUP(P199,$C$6:$F$230,1,FALSE)</f>
        <v>GET http://oa.jc-saas.com.cn/salary/scheme/lists</v>
      </c>
      <c r="U199" t="str">
        <f t="shared" ref="U199:U231" si="36">VLOOKUP(N199,$B$6:$E$230,1,FALSE)</f>
        <v>薪酬方案列表</v>
      </c>
      <c r="V199" s="18" t="b">
        <f t="shared" si="30"/>
        <v>0</v>
      </c>
      <c r="W199" s="18" t="b">
        <f t="shared" si="31"/>
        <v>0</v>
      </c>
    </row>
    <row r="200" ht="17.25" spans="1:23">
      <c r="A200" t="str">
        <f>VLOOKUP(B200,匹配上级模块用!$B$2:$F$226,5,0)</f>
        <v>员工管理</v>
      </c>
      <c r="B200" s="2" t="s">
        <v>625</v>
      </c>
      <c r="C200" s="3" t="s">
        <v>201</v>
      </c>
      <c r="D200" s="2" t="s">
        <v>19</v>
      </c>
      <c r="E200" s="4">
        <v>43346.4565162037</v>
      </c>
      <c r="F200" s="17" t="s">
        <v>11</v>
      </c>
      <c r="G200" t="str">
        <f t="shared" si="32"/>
        <v>GET http://oa.jc-saas.com.cn/staff/Contract/signList</v>
      </c>
      <c r="H200" t="str">
        <f t="shared" si="33"/>
        <v>合同已签约列表</v>
      </c>
      <c r="I200" s="18" t="b">
        <f t="shared" si="28"/>
        <v>0</v>
      </c>
      <c r="J200" s="18" t="b">
        <f t="shared" si="29"/>
        <v>0</v>
      </c>
      <c r="N200" t="str">
        <f t="shared" si="34"/>
        <v>薪酬方案详情</v>
      </c>
      <c r="O200" s="2" t="s">
        <v>626</v>
      </c>
      <c r="P200" s="3" t="s">
        <v>416</v>
      </c>
      <c r="Q200" s="2" t="s">
        <v>10</v>
      </c>
      <c r="R200" s="4">
        <v>43356.7825462963</v>
      </c>
      <c r="S200" s="17" t="s">
        <v>11</v>
      </c>
      <c r="T200" t="str">
        <f t="shared" si="35"/>
        <v>GET http://oa.jc-saas.com.cn/salary/scheme/detail</v>
      </c>
      <c r="U200" t="str">
        <f t="shared" si="36"/>
        <v>薪酬方案详情</v>
      </c>
      <c r="V200" s="18" t="b">
        <f t="shared" si="30"/>
        <v>0</v>
      </c>
      <c r="W200" s="18" t="b">
        <f t="shared" si="31"/>
        <v>0</v>
      </c>
    </row>
    <row r="201" ht="17.25" spans="1:23">
      <c r="A201" t="str">
        <f>VLOOKUP(B201,匹配上级模块用!$B$2:$F$226,5,0)</f>
        <v>员工管理</v>
      </c>
      <c r="B201" s="2" t="s">
        <v>627</v>
      </c>
      <c r="C201" s="3" t="s">
        <v>207</v>
      </c>
      <c r="D201" s="2" t="s">
        <v>19</v>
      </c>
      <c r="E201" s="4">
        <v>43343.7224652778</v>
      </c>
      <c r="F201" s="17" t="s">
        <v>11</v>
      </c>
      <c r="G201" t="str">
        <f t="shared" si="32"/>
        <v>GET http://oa.jc-saas.com.cn/staff/Contract/nosign</v>
      </c>
      <c r="H201" t="str">
        <f t="shared" si="33"/>
        <v>合同未签约列表</v>
      </c>
      <c r="I201" s="18" t="b">
        <f t="shared" si="28"/>
        <v>0</v>
      </c>
      <c r="J201" s="18" t="b">
        <f t="shared" si="29"/>
        <v>0</v>
      </c>
      <c r="N201" t="str">
        <f t="shared" si="34"/>
        <v>薪酬科目列表</v>
      </c>
      <c r="O201" s="8" t="s">
        <v>628</v>
      </c>
      <c r="P201" s="9" t="s">
        <v>403</v>
      </c>
      <c r="Q201" s="8" t="s">
        <v>19</v>
      </c>
      <c r="R201" s="10">
        <v>43363.4339467593</v>
      </c>
      <c r="S201" s="16" t="s">
        <v>11</v>
      </c>
      <c r="T201" t="str">
        <f t="shared" si="35"/>
        <v>GET http://oa.jc-saas.com.cn/salary/Subject/list</v>
      </c>
      <c r="U201" t="str">
        <f t="shared" si="36"/>
        <v>薪酬科目列表</v>
      </c>
      <c r="V201" s="18" t="b">
        <f t="shared" si="30"/>
        <v>0</v>
      </c>
      <c r="W201" s="18" t="b">
        <f t="shared" si="31"/>
        <v>0</v>
      </c>
    </row>
    <row r="202" ht="17.25" spans="1:23">
      <c r="A202" t="str">
        <f>VLOOKUP(B202,匹配上级模块用!$B$2:$F$226,5,0)</f>
        <v>员工管理</v>
      </c>
      <c r="B202" s="8" t="s">
        <v>629</v>
      </c>
      <c r="C202" s="9" t="s">
        <v>204</v>
      </c>
      <c r="D202" s="8" t="s">
        <v>19</v>
      </c>
      <c r="E202" s="10">
        <v>43343.4476736111</v>
      </c>
      <c r="F202" s="16" t="s">
        <v>11</v>
      </c>
      <c r="G202" t="str">
        <f t="shared" si="32"/>
        <v>GET http://oa.jc-saas.com.cn/staff/Contract/detail</v>
      </c>
      <c r="H202" t="str">
        <f t="shared" si="33"/>
        <v>合同明细</v>
      </c>
      <c r="I202" s="18" t="b">
        <f t="shared" si="28"/>
        <v>0</v>
      </c>
      <c r="J202" s="18" t="b">
        <f t="shared" si="29"/>
        <v>0</v>
      </c>
      <c r="N202" t="str">
        <f t="shared" si="34"/>
        <v>薪酬科目列表项 薪酬计算，发放 列表表头用</v>
      </c>
      <c r="O202" s="2" t="s">
        <v>630</v>
      </c>
      <c r="P202" s="3" t="s">
        <v>400</v>
      </c>
      <c r="Q202" s="2" t="s">
        <v>14</v>
      </c>
      <c r="R202" s="4">
        <v>43360.4822800926</v>
      </c>
      <c r="S202" s="17" t="s">
        <v>11</v>
      </c>
      <c r="T202" t="str">
        <f t="shared" si="35"/>
        <v>GET http://oa.jc-saas.com.cn/salary/Subject/selList</v>
      </c>
      <c r="U202" t="str">
        <f t="shared" si="36"/>
        <v>薪酬科目列表项 薪酬计算，发放 列表表头用</v>
      </c>
      <c r="V202" s="18" t="b">
        <f t="shared" si="30"/>
        <v>0</v>
      </c>
      <c r="W202" s="18" t="b">
        <f t="shared" si="31"/>
        <v>0</v>
      </c>
    </row>
    <row r="203" ht="17.25" spans="1:23">
      <c r="A203" t="str">
        <f>VLOOKUP(B203,匹配上级模块用!$B$2:$F$226,5,0)</f>
        <v>个人空间</v>
      </c>
      <c r="B203" s="2" t="s">
        <v>631</v>
      </c>
      <c r="C203" s="3" t="s">
        <v>317</v>
      </c>
      <c r="D203" s="2" t="s">
        <v>10</v>
      </c>
      <c r="E203" s="4">
        <v>43362.5983680556</v>
      </c>
      <c r="F203" s="17" t="s">
        <v>11</v>
      </c>
      <c r="G203" t="str">
        <f t="shared" si="32"/>
        <v>GET http://oa.jc-saas.com.cn/salary/bill/info</v>
      </c>
      <c r="H203" t="str">
        <f t="shared" si="33"/>
        <v>工资条</v>
      </c>
      <c r="I203" s="18" t="b">
        <f t="shared" si="28"/>
        <v>0</v>
      </c>
      <c r="J203" s="18" t="b">
        <f t="shared" si="29"/>
        <v>0</v>
      </c>
      <c r="N203" t="str">
        <f t="shared" si="34"/>
        <v>薪酬科目详情</v>
      </c>
      <c r="O203" s="8" t="s">
        <v>632</v>
      </c>
      <c r="P203" s="9" t="s">
        <v>396</v>
      </c>
      <c r="Q203" s="8" t="s">
        <v>19</v>
      </c>
      <c r="R203" s="10">
        <v>43350.4261342593</v>
      </c>
      <c r="S203" s="16" t="s">
        <v>11</v>
      </c>
      <c r="T203" t="str">
        <f t="shared" si="35"/>
        <v>GET http://oa.jc-saas.com.cn/salary/Subject/get</v>
      </c>
      <c r="U203" t="str">
        <f t="shared" si="36"/>
        <v>薪酬科目详情</v>
      </c>
      <c r="V203" s="18" t="b">
        <f t="shared" si="30"/>
        <v>0</v>
      </c>
      <c r="W203" s="18" t="b">
        <f t="shared" si="31"/>
        <v>0</v>
      </c>
    </row>
    <row r="204" ht="17.25" spans="1:23">
      <c r="A204" t="str">
        <f>VLOOKUP(B204,匹配上级模块用!$B$2:$F$226,5,0)</f>
        <v>薪酬管理</v>
      </c>
      <c r="B204" s="2" t="s">
        <v>633</v>
      </c>
      <c r="C204" s="3" t="s">
        <v>23</v>
      </c>
      <c r="D204" s="2" t="s">
        <v>10</v>
      </c>
      <c r="E204" s="4">
        <v>43348.4659837963</v>
      </c>
      <c r="F204" s="17" t="s">
        <v>11</v>
      </c>
      <c r="G204" t="str">
        <f t="shared" si="32"/>
        <v>GET http://oa.jc-saas.com.cn/salary/personaTax/rules</v>
      </c>
      <c r="H204" t="str">
        <f t="shared" si="33"/>
        <v>个税计算规则</v>
      </c>
      <c r="I204" s="18" t="b">
        <f t="shared" si="28"/>
        <v>0</v>
      </c>
      <c r="J204" s="18" t="b">
        <f t="shared" si="29"/>
        <v>0</v>
      </c>
      <c r="N204" t="str">
        <f t="shared" si="34"/>
        <v>薪酬计算</v>
      </c>
      <c r="O204" s="2" t="s">
        <v>634</v>
      </c>
      <c r="P204" s="3" t="s">
        <v>413</v>
      </c>
      <c r="Q204" s="2" t="s">
        <v>14</v>
      </c>
      <c r="R204" s="4">
        <v>43360.6359606481</v>
      </c>
      <c r="S204" s="17" t="s">
        <v>11</v>
      </c>
      <c r="T204" t="str">
        <f t="shared" si="35"/>
        <v>POST http://oa.jc-saas.com.cn/salary/compute/compute</v>
      </c>
      <c r="U204" t="str">
        <f t="shared" si="36"/>
        <v>薪酬计算</v>
      </c>
      <c r="V204" s="18" t="b">
        <f t="shared" si="30"/>
        <v>0</v>
      </c>
      <c r="W204" s="18" t="b">
        <f t="shared" si="31"/>
        <v>0</v>
      </c>
    </row>
    <row r="205" ht="17.25" spans="1:23">
      <c r="A205" t="str">
        <f>VLOOKUP(B205,匹配上级模块用!$B$2:$F$226,5,0)</f>
        <v>个人空间</v>
      </c>
      <c r="B205" s="8" t="s">
        <v>635</v>
      </c>
      <c r="C205" s="9" t="s">
        <v>18</v>
      </c>
      <c r="D205" s="8" t="s">
        <v>19</v>
      </c>
      <c r="E205" s="10">
        <v>43346.7146412037</v>
      </c>
      <c r="F205" s="16" t="s">
        <v>11</v>
      </c>
      <c r="G205" t="str">
        <f t="shared" si="32"/>
        <v>GET http://oa.jc-saas.com.cn/personal/Info/get</v>
      </c>
      <c r="H205" t="str">
        <f t="shared" si="33"/>
        <v>个人信息</v>
      </c>
      <c r="I205" s="18" t="b">
        <f t="shared" si="28"/>
        <v>0</v>
      </c>
      <c r="J205" s="18" t="b">
        <f t="shared" si="29"/>
        <v>0</v>
      </c>
      <c r="N205" t="str">
        <f t="shared" si="34"/>
        <v>薪酬计算列表</v>
      </c>
      <c r="O205" s="8" t="s">
        <v>636</v>
      </c>
      <c r="P205" s="9" t="s">
        <v>407</v>
      </c>
      <c r="Q205" s="8" t="s">
        <v>14</v>
      </c>
      <c r="R205" s="10">
        <v>43370.7811805556</v>
      </c>
      <c r="S205" s="16" t="s">
        <v>11</v>
      </c>
      <c r="T205" t="str">
        <f t="shared" si="35"/>
        <v>GET http://oa.jc-saas.com.cn/salary/compute/getList</v>
      </c>
      <c r="U205" t="str">
        <f t="shared" si="36"/>
        <v>薪酬计算列表</v>
      </c>
      <c r="V205" s="18" t="b">
        <f t="shared" si="30"/>
        <v>0</v>
      </c>
      <c r="W205" s="18" t="b">
        <f t="shared" si="31"/>
        <v>0</v>
      </c>
    </row>
    <row r="206" ht="17.25" spans="1:23">
      <c r="A206" t="str">
        <f>VLOOKUP(B206,匹配上级模块用!$B$2:$F$226,5,0)</f>
        <v>组织规划</v>
      </c>
      <c r="B206" s="2" t="s">
        <v>637</v>
      </c>
      <c r="C206" s="3" t="s">
        <v>638</v>
      </c>
      <c r="D206" s="2" t="s">
        <v>10</v>
      </c>
      <c r="E206" s="4">
        <v>43327.3962152778</v>
      </c>
      <c r="F206" s="17" t="s">
        <v>11</v>
      </c>
      <c r="G206" t="str">
        <f t="shared" si="32"/>
        <v>GET http://oa.jc-saas.com.cn/attachment/getList</v>
      </c>
      <c r="H206" t="str">
        <f t="shared" si="33"/>
        <v>附件列表</v>
      </c>
      <c r="I206" s="18" t="b">
        <f t="shared" si="28"/>
        <v>0</v>
      </c>
      <c r="J206" s="18" t="b">
        <f t="shared" si="29"/>
        <v>0</v>
      </c>
      <c r="N206" t="str">
        <f t="shared" si="34"/>
        <v>薪酬计算编辑</v>
      </c>
      <c r="O206" s="2" t="s">
        <v>639</v>
      </c>
      <c r="P206" s="3" t="s">
        <v>410</v>
      </c>
      <c r="Q206" s="2" t="s">
        <v>14</v>
      </c>
      <c r="R206" s="4">
        <v>43360.6224768519</v>
      </c>
      <c r="S206" s="17" t="s">
        <v>11</v>
      </c>
      <c r="T206" t="str">
        <f t="shared" si="35"/>
        <v>POST http://oa.jc-saas.com.cn/salary/compute/edit</v>
      </c>
      <c r="U206" t="str">
        <f t="shared" si="36"/>
        <v>薪酬计算编辑</v>
      </c>
      <c r="V206" s="18" t="b">
        <f t="shared" si="30"/>
        <v>0</v>
      </c>
      <c r="W206" s="18" t="b">
        <f t="shared" si="31"/>
        <v>0</v>
      </c>
    </row>
    <row r="207" ht="17.25" spans="1:23">
      <c r="A207" t="str">
        <f>VLOOKUP(B207,匹配上级模块用!$B$2:$F$226,5,0)</f>
        <v>薪酬管理</v>
      </c>
      <c r="B207" s="8" t="s">
        <v>640</v>
      </c>
      <c r="C207" s="9" t="s">
        <v>185</v>
      </c>
      <c r="D207" s="8" t="s">
        <v>14</v>
      </c>
      <c r="E207" s="10">
        <v>43360.5549074074</v>
      </c>
      <c r="F207" s="16" t="s">
        <v>11</v>
      </c>
      <c r="G207" t="str">
        <f t="shared" si="32"/>
        <v>POST http://oa.jc-saas.com.cn/salary/compute/antiAudit</v>
      </c>
      <c r="H207" t="str">
        <f t="shared" si="33"/>
        <v>反审核</v>
      </c>
      <c r="I207" s="18" t="b">
        <f t="shared" si="28"/>
        <v>0</v>
      </c>
      <c r="J207" s="18" t="b">
        <f t="shared" si="29"/>
        <v>0</v>
      </c>
      <c r="N207" t="str">
        <f t="shared" si="34"/>
        <v>角色列表</v>
      </c>
      <c r="O207" s="8" t="s">
        <v>641</v>
      </c>
      <c r="P207" s="9" t="s">
        <v>104</v>
      </c>
      <c r="Q207" s="8" t="s">
        <v>10</v>
      </c>
      <c r="R207" s="10">
        <v>43349.5576851852</v>
      </c>
      <c r="S207" s="16" t="s">
        <v>11</v>
      </c>
      <c r="T207" t="str">
        <f t="shared" si="35"/>
        <v>GET http://oa.jc-saas.com.cn/role/getList</v>
      </c>
      <c r="U207" t="str">
        <f t="shared" si="36"/>
        <v>角色列表</v>
      </c>
      <c r="V207" s="18" t="b">
        <f t="shared" si="30"/>
        <v>0</v>
      </c>
      <c r="W207" s="18" t="b">
        <f t="shared" si="31"/>
        <v>0</v>
      </c>
    </row>
    <row r="208" ht="17.25" spans="1:23">
      <c r="A208" t="str">
        <f>VLOOKUP(B208,匹配上级模块用!$B$2:$F$226,5,0)</f>
        <v>文化建设</v>
      </c>
      <c r="B208" s="2" t="s">
        <v>642</v>
      </c>
      <c r="C208" s="3" t="s">
        <v>189</v>
      </c>
      <c r="D208" s="2" t="s">
        <v>10</v>
      </c>
      <c r="E208" s="4">
        <v>43335.6704976852</v>
      </c>
      <c r="F208" s="17" t="s">
        <v>11</v>
      </c>
      <c r="G208" t="str">
        <f t="shared" si="32"/>
        <v>POST http://oa.jc-saas.com.cn/news/info/editStatus</v>
      </c>
      <c r="H208" t="str">
        <f t="shared" si="33"/>
        <v>发布/撤销新闻公告</v>
      </c>
      <c r="I208" s="18" t="b">
        <f t="shared" si="28"/>
        <v>0</v>
      </c>
      <c r="J208" s="18" t="b">
        <f t="shared" si="29"/>
        <v>0</v>
      </c>
      <c r="N208" t="str">
        <f t="shared" si="34"/>
        <v>角色详情</v>
      </c>
      <c r="O208" s="2" t="s">
        <v>643</v>
      </c>
      <c r="P208" s="3" t="s">
        <v>108</v>
      </c>
      <c r="Q208" s="2" t="s">
        <v>14</v>
      </c>
      <c r="R208" s="4">
        <v>43350.7052893518</v>
      </c>
      <c r="S208" s="17" t="s">
        <v>11</v>
      </c>
      <c r="T208" t="str">
        <f t="shared" si="35"/>
        <v>GET http://oa.jc-saas.com.cn/role/detail</v>
      </c>
      <c r="U208" t="str">
        <f t="shared" si="36"/>
        <v>角色详情</v>
      </c>
      <c r="V208" s="18" t="b">
        <f t="shared" si="30"/>
        <v>0</v>
      </c>
      <c r="W208" s="18" t="b">
        <f t="shared" si="31"/>
        <v>0</v>
      </c>
    </row>
    <row r="209" ht="17.25" spans="1:23">
      <c r="A209" t="str">
        <f>VLOOKUP(B209,匹配上级模块用!$B$2:$F$226,5,0)</f>
        <v>组织规划</v>
      </c>
      <c r="B209" s="2" t="s">
        <v>644</v>
      </c>
      <c r="C209" s="3" t="s">
        <v>645</v>
      </c>
      <c r="D209" s="2" t="s">
        <v>14</v>
      </c>
      <c r="E209" s="4">
        <v>43350.5916087963</v>
      </c>
      <c r="F209" s="17" t="s">
        <v>11</v>
      </c>
      <c r="G209" t="str">
        <f t="shared" si="32"/>
        <v>POST http://oa.jc-saas.com.cn/obs/dingSynchro</v>
      </c>
      <c r="H209" t="str">
        <f t="shared" si="33"/>
        <v>钉钉同步</v>
      </c>
      <c r="I209" s="18" t="b">
        <f t="shared" si="28"/>
        <v>0</v>
      </c>
      <c r="J209" s="18" t="b">
        <f t="shared" si="29"/>
        <v>0</v>
      </c>
      <c r="N209" t="str">
        <f t="shared" si="34"/>
        <v>计算考勤月报</v>
      </c>
      <c r="O209" s="8" t="s">
        <v>646</v>
      </c>
      <c r="P209" s="9" t="s">
        <v>584</v>
      </c>
      <c r="Q209" s="8" t="s">
        <v>10</v>
      </c>
      <c r="R209" s="10">
        <v>43349.6768171296</v>
      </c>
      <c r="S209" s="16" t="s">
        <v>11</v>
      </c>
      <c r="T209" t="str">
        <f t="shared" si="35"/>
        <v>POST http://oa.jc-saas.com.cn/attendance/monthly/calculate</v>
      </c>
      <c r="U209" t="str">
        <f t="shared" si="36"/>
        <v>计算考勤月报</v>
      </c>
      <c r="V209" s="18" t="b">
        <f t="shared" si="30"/>
        <v>0</v>
      </c>
      <c r="W209" s="18" t="b">
        <f t="shared" si="31"/>
        <v>0</v>
      </c>
    </row>
    <row r="210" ht="17.25" spans="1:23">
      <c r="A210" t="str">
        <f>VLOOKUP(B210,匹配上级模块用!$B$2:$F$226,5,0)</f>
        <v>登录相关</v>
      </c>
      <c r="B210" s="8" t="s">
        <v>647</v>
      </c>
      <c r="C210" s="9" t="s">
        <v>466</v>
      </c>
      <c r="D210" s="8" t="s">
        <v>10</v>
      </c>
      <c r="E210" s="10">
        <v>43363.642337963</v>
      </c>
      <c r="F210" s="16" t="s">
        <v>11</v>
      </c>
      <c r="G210" t="str">
        <f t="shared" si="32"/>
        <v>POST http://oa.jc-saas.com.cn/auth/login</v>
      </c>
      <c r="H210" t="str">
        <f t="shared" si="33"/>
        <v>登录</v>
      </c>
      <c r="I210" s="18" t="b">
        <f t="shared" si="28"/>
        <v>0</v>
      </c>
      <c r="J210" s="18" t="b">
        <f t="shared" si="29"/>
        <v>0</v>
      </c>
      <c r="N210" t="str">
        <f t="shared" si="34"/>
        <v>设置个税计算规则</v>
      </c>
      <c r="O210" s="2" t="s">
        <v>648</v>
      </c>
      <c r="P210" s="3" t="s">
        <v>481</v>
      </c>
      <c r="Q210" s="2" t="s">
        <v>10</v>
      </c>
      <c r="R210" s="4">
        <v>43348.4696180556</v>
      </c>
      <c r="S210" s="17" t="s">
        <v>11</v>
      </c>
      <c r="T210" t="str">
        <f t="shared" si="35"/>
        <v>POST http://oa.jc-saas.com.cn/salary/personaTax/setting</v>
      </c>
      <c r="U210" t="str">
        <f t="shared" si="36"/>
        <v>设置个税计算规则</v>
      </c>
      <c r="V210" s="18" t="b">
        <f t="shared" si="30"/>
        <v>0</v>
      </c>
      <c r="W210" s="18" t="b">
        <f t="shared" si="31"/>
        <v>0</v>
      </c>
    </row>
    <row r="211" ht="17.25" spans="1:23">
      <c r="A211" t="str">
        <f>VLOOKUP(B211,匹配上级模块用!$B$2:$F$226,5,0)</f>
        <v>组织规划</v>
      </c>
      <c r="B211" s="2" t="s">
        <v>649</v>
      </c>
      <c r="C211" s="3" t="s">
        <v>281</v>
      </c>
      <c r="D211" s="2" t="s">
        <v>10</v>
      </c>
      <c r="E211" s="4">
        <v>43372.3905092593</v>
      </c>
      <c r="F211" s="17" t="s">
        <v>11</v>
      </c>
      <c r="G211" t="str">
        <f t="shared" si="32"/>
        <v>POST http://oa.jc-saas.com.cn/position/import</v>
      </c>
      <c r="H211" t="str">
        <f t="shared" si="33"/>
        <v>导入职位</v>
      </c>
      <c r="I211" s="18" t="b">
        <f t="shared" si="28"/>
        <v>0</v>
      </c>
      <c r="J211" s="18" t="b">
        <f t="shared" si="29"/>
        <v>0</v>
      </c>
      <c r="N211" t="str">
        <f t="shared" si="34"/>
        <v>设置企业名称、工号前缀</v>
      </c>
      <c r="O211" s="8" t="s">
        <v>650</v>
      </c>
      <c r="P211" s="9" t="s">
        <v>111</v>
      </c>
      <c r="Q211" s="8" t="s">
        <v>10</v>
      </c>
      <c r="R211" s="10">
        <v>43351.575</v>
      </c>
      <c r="S211" s="16" t="s">
        <v>11</v>
      </c>
      <c r="T211" t="str">
        <f t="shared" si="35"/>
        <v>POST http://oa.jc-saas.com.cn/system/admin/setInfo</v>
      </c>
      <c r="U211" t="str">
        <f t="shared" si="36"/>
        <v>设置企业名称、工号前缀</v>
      </c>
      <c r="V211" s="18" t="b">
        <f t="shared" si="30"/>
        <v>0</v>
      </c>
      <c r="W211" s="18" t="b">
        <f t="shared" si="31"/>
        <v>0</v>
      </c>
    </row>
    <row r="212" ht="17.25" spans="1:23">
      <c r="A212" t="str">
        <f>VLOOKUP(B212,匹配上级模块用!$B$2:$F$226,5,0)</f>
        <v>员工管理</v>
      </c>
      <c r="B212" s="8" t="s">
        <v>651</v>
      </c>
      <c r="C212" s="9" t="s">
        <v>269</v>
      </c>
      <c r="D212" s="8" t="s">
        <v>10</v>
      </c>
      <c r="E212" s="10">
        <v>43372.3918055556</v>
      </c>
      <c r="F212" s="16" t="s">
        <v>11</v>
      </c>
      <c r="G212" t="str">
        <f t="shared" si="32"/>
        <v>POST http://oa.jc-saas.com.cn/staff/import</v>
      </c>
      <c r="H212" t="str">
        <f t="shared" si="33"/>
        <v>导入员工</v>
      </c>
      <c r="I212" s="18" t="b">
        <f t="shared" si="28"/>
        <v>0</v>
      </c>
      <c r="J212" s="18" t="b">
        <f t="shared" si="29"/>
        <v>0</v>
      </c>
      <c r="N212" t="str">
        <f t="shared" si="34"/>
        <v>设置员工头像（P9-1-2）</v>
      </c>
      <c r="O212" s="2" t="s">
        <v>652</v>
      </c>
      <c r="P212" s="3" t="s">
        <v>473</v>
      </c>
      <c r="Q212" s="2" t="s">
        <v>19</v>
      </c>
      <c r="R212" s="4">
        <v>43357.4852893519</v>
      </c>
      <c r="S212" s="17" t="s">
        <v>11</v>
      </c>
      <c r="T212" t="str">
        <f t="shared" si="35"/>
        <v>POST http://oa.jc-saas.com.cn/staff/staffinfo/add_head_pic</v>
      </c>
      <c r="U212" t="str">
        <f t="shared" si="36"/>
        <v>设置员工头像（P9-1-2）</v>
      </c>
      <c r="V212" s="18" t="b">
        <f t="shared" si="30"/>
        <v>0</v>
      </c>
      <c r="W212" s="18" t="b">
        <f t="shared" si="31"/>
        <v>0</v>
      </c>
    </row>
    <row r="213" ht="17.25" spans="1:23">
      <c r="A213" t="str">
        <f>VLOOKUP(B213,匹配上级模块用!$B$2:$F$226,5,0)</f>
        <v>薪酬管理</v>
      </c>
      <c r="B213" s="2" t="s">
        <v>653</v>
      </c>
      <c r="C213" s="3" t="s">
        <v>273</v>
      </c>
      <c r="D213" s="2" t="s">
        <v>14</v>
      </c>
      <c r="E213" s="4">
        <v>43360.5581712963</v>
      </c>
      <c r="F213" s="17" t="s">
        <v>11</v>
      </c>
      <c r="G213" t="str">
        <f t="shared" si="32"/>
        <v>POST http://oa.jc-saas.com.cn/salary/compute/importAudit</v>
      </c>
      <c r="H213" t="str">
        <f t="shared" si="33"/>
        <v>导入审核数据</v>
      </c>
      <c r="I213" s="18" t="b">
        <f t="shared" ref="I213:I230" si="37">ISNA(G213)</f>
        <v>0</v>
      </c>
      <c r="J213" s="18" t="b">
        <f t="shared" si="29"/>
        <v>0</v>
      </c>
      <c r="N213" t="str">
        <f t="shared" si="34"/>
        <v>设置定薪</v>
      </c>
      <c r="O213" s="8" t="s">
        <v>654</v>
      </c>
      <c r="P213" s="9" t="s">
        <v>655</v>
      </c>
      <c r="Q213" s="8" t="s">
        <v>19</v>
      </c>
      <c r="R213" s="10">
        <v>43380.4392476852</v>
      </c>
      <c r="S213" s="16" t="s">
        <v>11</v>
      </c>
      <c r="T213" t="e">
        <f t="shared" si="35"/>
        <v>#N/A</v>
      </c>
      <c r="U213" t="str">
        <f t="shared" si="36"/>
        <v>设置定薪</v>
      </c>
      <c r="V213" s="18" t="b">
        <f t="shared" si="30"/>
        <v>1</v>
      </c>
      <c r="W213" s="18" t="b">
        <f t="shared" si="31"/>
        <v>0</v>
      </c>
    </row>
    <row r="214" ht="17.25" spans="1:23">
      <c r="A214" t="str">
        <f>VLOOKUP(B214,匹配上级模块用!$B$2:$F$226,5,0)</f>
        <v>薪酬管理</v>
      </c>
      <c r="B214" s="8" t="s">
        <v>656</v>
      </c>
      <c r="C214" s="9" t="s">
        <v>277</v>
      </c>
      <c r="D214" s="8" t="s">
        <v>14</v>
      </c>
      <c r="E214" s="10">
        <v>43360.5739467593</v>
      </c>
      <c r="F214" s="16" t="s">
        <v>11</v>
      </c>
      <c r="G214" t="str">
        <f t="shared" si="32"/>
        <v>POST http://oa.jc-saas.com.cn/salary/compute/importFloat</v>
      </c>
      <c r="H214" t="str">
        <f t="shared" si="33"/>
        <v>导入浮动工资</v>
      </c>
      <c r="I214" s="18" t="b">
        <f t="shared" si="37"/>
        <v>0</v>
      </c>
      <c r="J214" s="18" t="b">
        <f t="shared" si="29"/>
        <v>0</v>
      </c>
      <c r="N214" t="str">
        <f t="shared" si="34"/>
        <v>编辑定薪</v>
      </c>
      <c r="O214" s="2" t="s">
        <v>657</v>
      </c>
      <c r="P214" s="3" t="s">
        <v>658</v>
      </c>
      <c r="Q214" s="2" t="s">
        <v>19</v>
      </c>
      <c r="R214" s="4">
        <v>43380.4393865741</v>
      </c>
      <c r="S214" s="17" t="s">
        <v>11</v>
      </c>
      <c r="T214" t="e">
        <f t="shared" si="35"/>
        <v>#N/A</v>
      </c>
      <c r="U214" t="e">
        <f t="shared" si="36"/>
        <v>#N/A</v>
      </c>
      <c r="V214" s="18" t="b">
        <f t="shared" si="30"/>
        <v>1</v>
      </c>
      <c r="W214" s="18" t="b">
        <f t="shared" si="31"/>
        <v>1</v>
      </c>
    </row>
    <row r="215" ht="17.25" spans="1:23">
      <c r="A215" t="str">
        <f>VLOOKUP(B215,匹配上级模块用!$B$2:$F$226,5,0)</f>
        <v>组织规划</v>
      </c>
      <c r="B215" s="2" t="s">
        <v>659</v>
      </c>
      <c r="C215" s="3" t="s">
        <v>294</v>
      </c>
      <c r="D215" s="2" t="s">
        <v>14</v>
      </c>
      <c r="E215" s="4">
        <v>43372.3822337963</v>
      </c>
      <c r="F215" s="17" t="s">
        <v>11</v>
      </c>
      <c r="G215" t="str">
        <f t="shared" si="32"/>
        <v>POST http://oa.jc-saas.com.cn/obs/import</v>
      </c>
      <c r="H215" t="str">
        <f t="shared" si="33"/>
        <v>导入部门 进度查询等操作查看公共目录接口</v>
      </c>
      <c r="I215" s="18" t="b">
        <f t="shared" si="37"/>
        <v>0</v>
      </c>
      <c r="J215" s="18" t="b">
        <f t="shared" si="29"/>
        <v>0</v>
      </c>
      <c r="N215" t="str">
        <f t="shared" si="34"/>
        <v>设置考勤规则</v>
      </c>
      <c r="O215" s="8" t="s">
        <v>660</v>
      </c>
      <c r="P215" s="9" t="s">
        <v>477</v>
      </c>
      <c r="Q215" s="8" t="s">
        <v>19</v>
      </c>
      <c r="R215" s="10">
        <v>43348.592037037</v>
      </c>
      <c r="S215" s="16" t="s">
        <v>11</v>
      </c>
      <c r="T215" t="str">
        <f t="shared" si="35"/>
        <v>POST http://oa.jc-saas.com.cn/attendance/Rule/set</v>
      </c>
      <c r="U215" t="str">
        <f t="shared" si="36"/>
        <v>设置考勤规则</v>
      </c>
      <c r="V215" s="18" t="b">
        <f t="shared" si="30"/>
        <v>0</v>
      </c>
      <c r="W215" s="18" t="b">
        <f t="shared" si="31"/>
        <v>0</v>
      </c>
    </row>
    <row r="216" ht="17.25" spans="1:23">
      <c r="A216" t="str">
        <f>VLOOKUP(B216,匹配上级模块用!$B$2:$F$226,5,0)</f>
        <v>员工管理</v>
      </c>
      <c r="B216" s="8" t="s">
        <v>661</v>
      </c>
      <c r="C216" s="9" t="s">
        <v>298</v>
      </c>
      <c r="D216" s="8" t="s">
        <v>10</v>
      </c>
      <c r="E216" s="10">
        <v>43333.4771412037</v>
      </c>
      <c r="F216" s="16" t="s">
        <v>11</v>
      </c>
      <c r="G216" t="str">
        <f t="shared" si="32"/>
        <v>POST http://oa.jc-saas.com.cn/staff/export</v>
      </c>
      <c r="H216" t="str">
        <f t="shared" si="33"/>
        <v>导出员工</v>
      </c>
      <c r="I216" s="18" t="b">
        <f t="shared" si="37"/>
        <v>0</v>
      </c>
      <c r="J216" s="18" t="b">
        <f t="shared" si="29"/>
        <v>0</v>
      </c>
      <c r="N216" t="str">
        <f t="shared" si="34"/>
        <v>调薪列表</v>
      </c>
      <c r="O216" s="2" t="s">
        <v>662</v>
      </c>
      <c r="P216" s="3" t="s">
        <v>452</v>
      </c>
      <c r="Q216" s="2" t="s">
        <v>19</v>
      </c>
      <c r="R216" s="4">
        <v>43362.7171643519</v>
      </c>
      <c r="S216" s="17" t="s">
        <v>11</v>
      </c>
      <c r="T216" t="str">
        <f t="shared" si="35"/>
        <v>GET http://oa.jc-saas.com.cn/salary/Adjusted/list</v>
      </c>
      <c r="U216" t="str">
        <f t="shared" si="36"/>
        <v>调薪列表</v>
      </c>
      <c r="V216" s="18" t="b">
        <f t="shared" si="30"/>
        <v>0</v>
      </c>
      <c r="W216" s="18" t="b">
        <f t="shared" si="31"/>
        <v>0</v>
      </c>
    </row>
    <row r="217" ht="17.25" spans="1:23">
      <c r="A217" t="str">
        <f>VLOOKUP(B217,匹配上级模块用!$B$2:$F$226,5,0)</f>
        <v>薪酬管理</v>
      </c>
      <c r="B217" s="2" t="s">
        <v>663</v>
      </c>
      <c r="C217" s="3" t="s">
        <v>309</v>
      </c>
      <c r="D217" s="2" t="s">
        <v>14</v>
      </c>
      <c r="E217" s="4">
        <v>43365.4551736111</v>
      </c>
      <c r="F217" s="17" t="s">
        <v>11</v>
      </c>
      <c r="G217" t="str">
        <f t="shared" si="32"/>
        <v>POST http://oa.jc-saas.com.cn/salary/compute/export</v>
      </c>
      <c r="H217" t="str">
        <f t="shared" si="33"/>
        <v>导出薪酬计算</v>
      </c>
      <c r="I217" s="18" t="b">
        <f t="shared" si="37"/>
        <v>0</v>
      </c>
      <c r="J217" s="18" t="b">
        <f t="shared" si="29"/>
        <v>0</v>
      </c>
      <c r="N217" t="str">
        <f t="shared" si="34"/>
        <v>调薪详情</v>
      </c>
      <c r="O217" s="8" t="s">
        <v>664</v>
      </c>
      <c r="P217" s="9" t="s">
        <v>449</v>
      </c>
      <c r="Q217" s="8" t="s">
        <v>19</v>
      </c>
      <c r="R217" s="10">
        <v>43369.6469097222</v>
      </c>
      <c r="S217" s="16" t="s">
        <v>11</v>
      </c>
      <c r="T217" t="str">
        <f t="shared" si="35"/>
        <v>GET http://oa.jc-saas.com.cn/salary/Adjusted/adjustedDetail</v>
      </c>
      <c r="U217" t="str">
        <f t="shared" si="36"/>
        <v>调薪详情</v>
      </c>
      <c r="V217" s="18" t="b">
        <f t="shared" si="30"/>
        <v>0</v>
      </c>
      <c r="W217" s="18" t="b">
        <f t="shared" si="31"/>
        <v>0</v>
      </c>
    </row>
    <row r="218" ht="17.25" spans="1:23">
      <c r="A218" t="str">
        <f>VLOOKUP(B218,匹配上级模块用!$B$2:$F$226,5,0)</f>
        <v>时间管理</v>
      </c>
      <c r="B218" s="2" t="s">
        <v>665</v>
      </c>
      <c r="C218" s="3" t="s">
        <v>302</v>
      </c>
      <c r="D218" s="2" t="s">
        <v>10</v>
      </c>
      <c r="E218" s="4">
        <v>43350.6708333333</v>
      </c>
      <c r="F218" s="17" t="s">
        <v>11</v>
      </c>
      <c r="G218" t="str">
        <f t="shared" si="32"/>
        <v>POST http://oa.jc-saas.com.cn/attendance/monthly/export</v>
      </c>
      <c r="H218" t="str">
        <f t="shared" si="33"/>
        <v>导出考勤月报</v>
      </c>
      <c r="I218" s="18" t="b">
        <f t="shared" si="37"/>
        <v>0</v>
      </c>
      <c r="J218" s="18" t="b">
        <f t="shared" si="29"/>
        <v>0</v>
      </c>
      <c r="N218" t="str">
        <f t="shared" si="34"/>
        <v>转正办理修改</v>
      </c>
      <c r="O218" s="2" t="s">
        <v>666</v>
      </c>
      <c r="P218" s="3" t="s">
        <v>304</v>
      </c>
      <c r="Q218" s="2" t="s">
        <v>14</v>
      </c>
      <c r="R218" s="4">
        <v>43337.6401157407</v>
      </c>
      <c r="S218" s="17" t="s">
        <v>11</v>
      </c>
      <c r="T218" t="str">
        <f t="shared" si="35"/>
        <v>POST http://oa.jc-saas.com.cn/staff/formalTransact/edit</v>
      </c>
      <c r="U218" t="str">
        <f t="shared" si="36"/>
        <v>转正办理修改</v>
      </c>
      <c r="V218" s="18" t="b">
        <f t="shared" si="30"/>
        <v>0</v>
      </c>
      <c r="W218" s="18" t="b">
        <f t="shared" si="31"/>
        <v>0</v>
      </c>
    </row>
    <row r="219" ht="17.25" spans="1:23">
      <c r="A219" t="str">
        <f>VLOOKUP(B219,匹配上级模块用!$B$2:$F$226,5,0)</f>
        <v>组织规划</v>
      </c>
      <c r="B219" s="8" t="s">
        <v>667</v>
      </c>
      <c r="C219" s="9" t="s">
        <v>313</v>
      </c>
      <c r="D219" s="8" t="s">
        <v>14</v>
      </c>
      <c r="E219" s="10">
        <v>43350.7596064815</v>
      </c>
      <c r="F219" s="16" t="s">
        <v>11</v>
      </c>
      <c r="G219" t="str">
        <f t="shared" si="32"/>
        <v>POST http://oa.jc-saas.com.cn/obs/export</v>
      </c>
      <c r="H219" t="str">
        <f t="shared" si="33"/>
        <v>导出部门</v>
      </c>
      <c r="I219" s="18" t="b">
        <f t="shared" si="37"/>
        <v>0</v>
      </c>
      <c r="J219" s="18" t="b">
        <f t="shared" si="29"/>
        <v>0</v>
      </c>
      <c r="N219" t="str">
        <f t="shared" si="34"/>
        <v>转正办理列表</v>
      </c>
      <c r="O219" s="8" t="s">
        <v>668</v>
      </c>
      <c r="P219" s="9" t="s">
        <v>319</v>
      </c>
      <c r="Q219" s="8" t="s">
        <v>14</v>
      </c>
      <c r="R219" s="10">
        <v>43340.7161226852</v>
      </c>
      <c r="S219" s="16" t="s">
        <v>11</v>
      </c>
      <c r="T219" t="str">
        <f t="shared" si="35"/>
        <v>GET http://oa.jc-saas.com.cn/staff/formalTransact/getList</v>
      </c>
      <c r="U219" t="str">
        <f t="shared" si="36"/>
        <v>转正办理列表</v>
      </c>
      <c r="V219" s="18" t="b">
        <f t="shared" si="30"/>
        <v>0</v>
      </c>
      <c r="W219" s="18" t="b">
        <f t="shared" si="31"/>
        <v>0</v>
      </c>
    </row>
    <row r="220" ht="17.25" spans="1:23">
      <c r="A220" t="str">
        <f>VLOOKUP(B220,匹配上级模块用!$B$2:$F$226,5,0)</f>
        <v>系统管理</v>
      </c>
      <c r="B220" s="8" t="s">
        <v>669</v>
      </c>
      <c r="C220" s="9" t="s">
        <v>113</v>
      </c>
      <c r="D220" s="8" t="s">
        <v>19</v>
      </c>
      <c r="E220" s="10">
        <v>43323.6391666667</v>
      </c>
      <c r="F220" s="16" t="s">
        <v>11</v>
      </c>
      <c r="G220" t="str">
        <f t="shared" si="32"/>
        <v>POST http://oa.jc-saas.com.cn/system/remind/init</v>
      </c>
      <c r="H220" t="str">
        <f t="shared" si="33"/>
        <v>初始化数据（P13-5-2）</v>
      </c>
      <c r="I220" s="18" t="b">
        <f t="shared" si="37"/>
        <v>0</v>
      </c>
      <c r="J220" s="18" t="b">
        <f t="shared" si="29"/>
        <v>0</v>
      </c>
      <c r="N220" t="str">
        <f t="shared" si="34"/>
        <v>转正办理删除</v>
      </c>
      <c r="O220" s="2" t="s">
        <v>670</v>
      </c>
      <c r="P220" s="3" t="s">
        <v>315</v>
      </c>
      <c r="Q220" s="2" t="s">
        <v>14</v>
      </c>
      <c r="R220" s="4">
        <v>43350.7546990741</v>
      </c>
      <c r="S220" s="17" t="s">
        <v>11</v>
      </c>
      <c r="T220" t="str">
        <f t="shared" si="35"/>
        <v>POST http://oa.jc-saas.com.cn/staff/formalTransact/del</v>
      </c>
      <c r="U220" t="str">
        <f t="shared" si="36"/>
        <v>转正办理删除</v>
      </c>
      <c r="V220" s="18" t="b">
        <f t="shared" si="30"/>
        <v>0</v>
      </c>
      <c r="W220" s="18" t="b">
        <f t="shared" si="31"/>
        <v>0</v>
      </c>
    </row>
    <row r="221" ht="17.25" spans="1:23">
      <c r="A221" t="str">
        <f>VLOOKUP(B221,匹配上级模块用!$B$2:$F$226,5,0)</f>
        <v>公共</v>
      </c>
      <c r="B221" s="2" t="s">
        <v>671</v>
      </c>
      <c r="C221" s="3" t="s">
        <v>618</v>
      </c>
      <c r="D221" s="2" t="s">
        <v>10</v>
      </c>
      <c r="E221" s="4">
        <v>43349.4037962963</v>
      </c>
      <c r="F221" s="17" t="s">
        <v>11</v>
      </c>
      <c r="G221" t="str">
        <f t="shared" si="32"/>
        <v>GET http://oa.jc-saas.com.cn/power/menuList</v>
      </c>
      <c r="H221" t="str">
        <f t="shared" si="33"/>
        <v>菜单栏</v>
      </c>
      <c r="I221" s="18" t="b">
        <f t="shared" si="37"/>
        <v>0</v>
      </c>
      <c r="J221" s="18" t="b">
        <f t="shared" si="29"/>
        <v>0</v>
      </c>
      <c r="N221" t="str">
        <f t="shared" si="34"/>
        <v>转正办理添加</v>
      </c>
      <c r="O221" s="8" t="s">
        <v>672</v>
      </c>
      <c r="P221" s="9" t="s">
        <v>311</v>
      </c>
      <c r="Q221" s="8" t="s">
        <v>14</v>
      </c>
      <c r="R221" s="10">
        <v>43339.7366898148</v>
      </c>
      <c r="S221" s="16" t="s">
        <v>11</v>
      </c>
      <c r="T221" t="str">
        <f t="shared" si="35"/>
        <v>POST http://oa.jc-saas.com.cn/staff/formalTransact/add</v>
      </c>
      <c r="U221" t="str">
        <f t="shared" si="36"/>
        <v>转正办理添加</v>
      </c>
      <c r="V221" s="18" t="b">
        <f t="shared" si="30"/>
        <v>0</v>
      </c>
      <c r="W221" s="18" t="b">
        <f t="shared" si="31"/>
        <v>0</v>
      </c>
    </row>
    <row r="222" ht="17.25" spans="1:23">
      <c r="A222" t="str">
        <f>VLOOKUP(B222,匹配上级模块用!$B$2:$F$226,5,0)</f>
        <v>薪酬管理</v>
      </c>
      <c r="B222" s="2" t="s">
        <v>673</v>
      </c>
      <c r="C222" s="3" t="s">
        <v>514</v>
      </c>
      <c r="D222" s="2" t="s">
        <v>19</v>
      </c>
      <c r="E222" s="4">
        <v>43352.5985763889</v>
      </c>
      <c r="F222" s="17" t="s">
        <v>11</v>
      </c>
      <c r="G222" t="str">
        <f t="shared" si="32"/>
        <v>POST http://oa.jc-saas.com.cn/salary/Bank/edit</v>
      </c>
      <c r="H222" t="str">
        <f t="shared" si="33"/>
        <v>编辑员工银行卡</v>
      </c>
      <c r="I222" s="18" t="b">
        <f t="shared" si="37"/>
        <v>0</v>
      </c>
      <c r="J222" s="18" t="b">
        <f t="shared" si="29"/>
        <v>0</v>
      </c>
      <c r="N222" t="str">
        <f t="shared" si="34"/>
        <v>转正办理详情</v>
      </c>
      <c r="O222" s="2" t="s">
        <v>674</v>
      </c>
      <c r="P222" s="3" t="s">
        <v>307</v>
      </c>
      <c r="Q222" s="2" t="s">
        <v>14</v>
      </c>
      <c r="R222" s="4">
        <v>43340.7386689815</v>
      </c>
      <c r="S222" s="17" t="s">
        <v>11</v>
      </c>
      <c r="T222" t="str">
        <f t="shared" si="35"/>
        <v>GET http://oa.jc-saas.com.cn/staff/formalTransact/detail</v>
      </c>
      <c r="U222" t="str">
        <f t="shared" si="36"/>
        <v>转正办理详情</v>
      </c>
      <c r="V222" s="18" t="b">
        <f t="shared" si="30"/>
        <v>0</v>
      </c>
      <c r="W222" s="18" t="b">
        <f t="shared" si="31"/>
        <v>0</v>
      </c>
    </row>
    <row r="223" ht="17.25" spans="1:23">
      <c r="A223" t="str">
        <f>VLOOKUP(B223,匹配上级模块用!$B$2:$F$226,5,0)</f>
        <v>员工管理</v>
      </c>
      <c r="B223" s="2" t="s">
        <v>675</v>
      </c>
      <c r="C223" s="3" t="s">
        <v>508</v>
      </c>
      <c r="D223" s="2" t="s">
        <v>10</v>
      </c>
      <c r="E223" s="4">
        <v>43333.4759606481</v>
      </c>
      <c r="F223" s="17" t="s">
        <v>11</v>
      </c>
      <c r="G223" t="str">
        <f t="shared" si="32"/>
        <v>POST http://oa.jc-saas.com.cn/staff/editBaseInfo</v>
      </c>
      <c r="H223" t="str">
        <f t="shared" si="33"/>
        <v>编辑员工基本信息</v>
      </c>
      <c r="I223" s="18" t="b">
        <f t="shared" si="37"/>
        <v>0</v>
      </c>
      <c r="J223" s="18" t="b">
        <f t="shared" si="29"/>
        <v>0</v>
      </c>
      <c r="N223" t="str">
        <f t="shared" si="34"/>
        <v>部门单个或批量删除</v>
      </c>
      <c r="O223" s="8" t="s">
        <v>676</v>
      </c>
      <c r="P223" s="9" t="s">
        <v>283</v>
      </c>
      <c r="Q223" s="8" t="s">
        <v>14</v>
      </c>
      <c r="R223" s="10">
        <v>43350.7555671296</v>
      </c>
      <c r="S223" s="16" t="s">
        <v>11</v>
      </c>
      <c r="T223" t="str">
        <f t="shared" si="35"/>
        <v>POST http://oa.jc-saas.com.cn/obs/del</v>
      </c>
      <c r="U223" t="str">
        <f t="shared" si="36"/>
        <v>部门单个或批量删除</v>
      </c>
      <c r="V223" s="18" t="b">
        <f t="shared" si="30"/>
        <v>0</v>
      </c>
      <c r="W223" s="18" t="b">
        <f t="shared" si="31"/>
        <v>0</v>
      </c>
    </row>
    <row r="224" ht="17.25" spans="1:23">
      <c r="A224" t="str">
        <f>VLOOKUP(B224,匹配上级模块用!$B$2:$F$226,5,0)</f>
        <v>员工管理</v>
      </c>
      <c r="B224" s="8" t="s">
        <v>677</v>
      </c>
      <c r="C224" s="9" t="s">
        <v>511</v>
      </c>
      <c r="D224" s="8" t="s">
        <v>10</v>
      </c>
      <c r="E224" s="10">
        <v>43333.476099537</v>
      </c>
      <c r="F224" s="16" t="s">
        <v>11</v>
      </c>
      <c r="G224" t="str">
        <f t="shared" si="32"/>
        <v>POST http://oa.jc-saas.com.cn/staff/editWorkInfo</v>
      </c>
      <c r="H224" t="str">
        <f t="shared" si="33"/>
        <v>编辑员工工作信息</v>
      </c>
      <c r="I224" s="18" t="b">
        <f t="shared" si="37"/>
        <v>0</v>
      </c>
      <c r="J224" s="18" t="b">
        <f t="shared" si="29"/>
        <v>0</v>
      </c>
      <c r="N224" t="str">
        <f t="shared" si="34"/>
        <v>部门单个或批量开启禁用</v>
      </c>
      <c r="O224" s="2" t="s">
        <v>678</v>
      </c>
      <c r="P224" s="3" t="s">
        <v>286</v>
      </c>
      <c r="Q224" s="2" t="s">
        <v>14</v>
      </c>
      <c r="R224" s="4">
        <v>43350.7594097222</v>
      </c>
      <c r="S224" s="17" t="s">
        <v>11</v>
      </c>
      <c r="T224" t="str">
        <f t="shared" si="35"/>
        <v>POST http://oa.jc-saas.com.cn/obs/stateSwitch</v>
      </c>
      <c r="U224" t="str">
        <f t="shared" si="36"/>
        <v>部门单个或批量开启禁用</v>
      </c>
      <c r="V224" s="18" t="b">
        <f t="shared" si="30"/>
        <v>0</v>
      </c>
      <c r="W224" s="18" t="b">
        <f t="shared" si="31"/>
        <v>0</v>
      </c>
    </row>
    <row r="225" ht="17.25" spans="1:23">
      <c r="A225" t="str">
        <f>VLOOKUP(B225,匹配上级模块用!$B$2:$F$226,5,0)</f>
        <v>薪酬管理</v>
      </c>
      <c r="B225" s="8" t="s">
        <v>679</v>
      </c>
      <c r="C225" s="9" t="s">
        <v>527</v>
      </c>
      <c r="D225" s="8" t="s">
        <v>19</v>
      </c>
      <c r="E225" s="10">
        <v>43350.5975115741</v>
      </c>
      <c r="F225" s="16" t="s">
        <v>11</v>
      </c>
      <c r="G225" t="str">
        <f t="shared" si="32"/>
        <v>POST http://oa.jc-saas.com.cn/salary/Subject/edit</v>
      </c>
      <c r="H225" t="str">
        <f t="shared" si="33"/>
        <v>编辑薪酬科目</v>
      </c>
      <c r="I225" s="18" t="b">
        <f t="shared" si="37"/>
        <v>0</v>
      </c>
      <c r="J225" s="18" t="b">
        <f t="shared" si="29"/>
        <v>0</v>
      </c>
      <c r="N225" t="str">
        <f t="shared" si="34"/>
        <v>部门名称重名检测</v>
      </c>
      <c r="O225" s="8" t="s">
        <v>680</v>
      </c>
      <c r="P225" s="9" t="s">
        <v>289</v>
      </c>
      <c r="Q225" s="8" t="s">
        <v>14</v>
      </c>
      <c r="R225" s="10">
        <v>43339.5806944444</v>
      </c>
      <c r="S225" s="16" t="s">
        <v>11</v>
      </c>
      <c r="T225" t="str">
        <f t="shared" si="35"/>
        <v>POST http://oa.jc-saas.com.cn/obs/nameCheck</v>
      </c>
      <c r="U225" t="str">
        <f t="shared" si="36"/>
        <v>部门名称重名检测</v>
      </c>
      <c r="V225" s="18" t="b">
        <f t="shared" si="30"/>
        <v>0</v>
      </c>
      <c r="W225" s="18" t="b">
        <f t="shared" si="31"/>
        <v>0</v>
      </c>
    </row>
    <row r="226" ht="17.25" spans="1:23">
      <c r="A226" t="str">
        <f>VLOOKUP(B226,匹配上级模块用!$B$2:$F$226,5,0)</f>
        <v>薪酬管理</v>
      </c>
      <c r="B226" s="2" t="s">
        <v>681</v>
      </c>
      <c r="C226" s="3" t="s">
        <v>524</v>
      </c>
      <c r="D226" s="2" t="s">
        <v>10</v>
      </c>
      <c r="E226" s="4">
        <v>43368.3825578704</v>
      </c>
      <c r="F226" s="17" t="s">
        <v>11</v>
      </c>
      <c r="G226" t="str">
        <f t="shared" si="32"/>
        <v>POST http://oa.jc-saas.com.cn/salary/scheme/edit</v>
      </c>
      <c r="H226" t="str">
        <f t="shared" si="33"/>
        <v>编辑薪酬方案</v>
      </c>
      <c r="I226" s="18" t="b">
        <f t="shared" si="37"/>
        <v>0</v>
      </c>
      <c r="J226" s="18" t="b">
        <f t="shared" si="29"/>
        <v>0</v>
      </c>
      <c r="N226" t="str">
        <f t="shared" si="34"/>
        <v>部门对应的员工列表</v>
      </c>
      <c r="O226" s="2" t="s">
        <v>682</v>
      </c>
      <c r="P226" s="3" t="s">
        <v>292</v>
      </c>
      <c r="Q226" s="2" t="s">
        <v>14</v>
      </c>
      <c r="R226" s="4">
        <v>43343.4444560185</v>
      </c>
      <c r="S226" s="17" t="s">
        <v>11</v>
      </c>
      <c r="T226" t="str">
        <f t="shared" si="35"/>
        <v>GET http://oa.jc-saas.com.cn/obs/staffList</v>
      </c>
      <c r="U226" t="str">
        <f t="shared" si="36"/>
        <v>部门对应的员工列表</v>
      </c>
      <c r="V226" s="18" t="b">
        <f t="shared" si="30"/>
        <v>0</v>
      </c>
      <c r="W226" s="18" t="b">
        <f t="shared" si="31"/>
        <v>0</v>
      </c>
    </row>
    <row r="227" ht="17.25" spans="1:23">
      <c r="A227" t="str">
        <f>VLOOKUP(B227,匹配上级模块用!$B$2:$F$226,5,0)</f>
        <v>公共</v>
      </c>
      <c r="B227" s="8" t="s">
        <v>683</v>
      </c>
      <c r="C227" s="9" t="s">
        <v>521</v>
      </c>
      <c r="D227" s="8" t="s">
        <v>10</v>
      </c>
      <c r="E227" s="10">
        <v>43351.3947685185</v>
      </c>
      <c r="F227" s="16" t="s">
        <v>11</v>
      </c>
      <c r="G227" t="str">
        <f t="shared" si="32"/>
        <v>POST http://oa.jc-saas.com.cn/power/menuEdit</v>
      </c>
      <c r="H227" t="str">
        <f t="shared" si="33"/>
        <v>编辑菜单栏（用于配置菜单栏前端访问地址）</v>
      </c>
      <c r="I227" s="18" t="b">
        <f t="shared" si="37"/>
        <v>0</v>
      </c>
      <c r="J227" s="18" t="b">
        <f t="shared" si="29"/>
        <v>0</v>
      </c>
      <c r="N227" t="str">
        <f t="shared" si="34"/>
        <v>部门对应的职位列表</v>
      </c>
      <c r="O227" s="8" t="s">
        <v>684</v>
      </c>
      <c r="P227" s="9" t="s">
        <v>296</v>
      </c>
      <c r="Q227" s="8" t="s">
        <v>14</v>
      </c>
      <c r="R227" s="10">
        <v>43343.4457407407</v>
      </c>
      <c r="S227" s="16" t="s">
        <v>11</v>
      </c>
      <c r="T227" t="str">
        <f t="shared" si="35"/>
        <v>GET http://oa.jc-saas.com.cn/obs/positionList</v>
      </c>
      <c r="U227" t="str">
        <f t="shared" si="36"/>
        <v>部门对应的职位列表</v>
      </c>
      <c r="V227" s="18" t="b">
        <f t="shared" si="30"/>
        <v>0</v>
      </c>
      <c r="W227" s="18" t="b">
        <f t="shared" si="31"/>
        <v>0</v>
      </c>
    </row>
    <row r="228" ht="17.25" spans="1:23">
      <c r="A228" t="str">
        <f>VLOOKUP(B228,匹配上级模块用!$B$2:$F$226,5,0)</f>
        <v>员工管理</v>
      </c>
      <c r="B228" s="2" t="s">
        <v>685</v>
      </c>
      <c r="C228" s="3" t="s">
        <v>503</v>
      </c>
      <c r="D228" s="2" t="s">
        <v>19</v>
      </c>
      <c r="E228" s="4">
        <v>43332.5716203704</v>
      </c>
      <c r="F228" s="17" t="s">
        <v>11</v>
      </c>
      <c r="G228" t="str">
        <f t="shared" si="32"/>
        <v>POST http://oa.jc-saas.com.cn/staff/Entry/bind_info</v>
      </c>
      <c r="H228" t="str">
        <f t="shared" si="33"/>
        <v>绑定员工入职资料</v>
      </c>
      <c r="I228" s="18" t="b">
        <f t="shared" si="37"/>
        <v>0</v>
      </c>
      <c r="J228" s="18" t="b">
        <f t="shared" si="29"/>
        <v>0</v>
      </c>
      <c r="N228" t="str">
        <f t="shared" si="34"/>
        <v>部门简称重名检测</v>
      </c>
      <c r="O228" s="2" t="s">
        <v>686</v>
      </c>
      <c r="P228" s="3" t="s">
        <v>300</v>
      </c>
      <c r="Q228" s="2" t="s">
        <v>14</v>
      </c>
      <c r="R228" s="4">
        <v>43346.6289699074</v>
      </c>
      <c r="S228" s="17" t="s">
        <v>11</v>
      </c>
      <c r="T228" t="str">
        <f t="shared" si="35"/>
        <v>POST http://oa.jc-saas.com.cn/obs/abbreviationCheck</v>
      </c>
      <c r="U228" t="str">
        <f t="shared" si="36"/>
        <v>部门简称重名检测</v>
      </c>
      <c r="V228" s="18" t="b">
        <f t="shared" si="30"/>
        <v>0</v>
      </c>
      <c r="W228" s="18" t="b">
        <f t="shared" si="31"/>
        <v>0</v>
      </c>
    </row>
    <row r="229" ht="17.25" spans="1:23">
      <c r="A229" t="str">
        <f>VLOOKUP(B229,匹配上级模块用!$B$2:$F$226,5,0)</f>
        <v>时间管理</v>
      </c>
      <c r="B229" s="8" t="s">
        <v>687</v>
      </c>
      <c r="C229" s="9" t="s">
        <v>447</v>
      </c>
      <c r="D229" s="8" t="s">
        <v>19</v>
      </c>
      <c r="E229" s="10">
        <v>43349.4706944444</v>
      </c>
      <c r="F229" s="16" t="s">
        <v>11</v>
      </c>
      <c r="G229" t="str">
        <f t="shared" si="32"/>
        <v>GET http://oa.jc-saas.com.cn/attendance/Shift/get</v>
      </c>
      <c r="H229" t="str">
        <f t="shared" si="33"/>
        <v>班次详情</v>
      </c>
      <c r="I229" s="18" t="b">
        <f t="shared" si="37"/>
        <v>0</v>
      </c>
      <c r="J229" s="18" t="b">
        <f t="shared" si="29"/>
        <v>0</v>
      </c>
      <c r="N229" t="str">
        <f t="shared" si="34"/>
        <v>钉钉同步</v>
      </c>
      <c r="O229" s="8" t="s">
        <v>688</v>
      </c>
      <c r="P229" s="9" t="s">
        <v>645</v>
      </c>
      <c r="Q229" s="8" t="s">
        <v>14</v>
      </c>
      <c r="R229" s="10">
        <v>43350.5916087963</v>
      </c>
      <c r="S229" s="16" t="s">
        <v>11</v>
      </c>
      <c r="T229" t="str">
        <f t="shared" si="35"/>
        <v>POST http://oa.jc-saas.com.cn/obs/dingSynchro</v>
      </c>
      <c r="U229" t="str">
        <f t="shared" si="36"/>
        <v>钉钉同步</v>
      </c>
      <c r="V229" s="18" t="b">
        <f t="shared" si="30"/>
        <v>0</v>
      </c>
      <c r="W229" s="18" t="b">
        <f t="shared" si="31"/>
        <v>0</v>
      </c>
    </row>
    <row r="230" ht="17.25" spans="1:23">
      <c r="A230" t="str">
        <f>VLOOKUP(B230,匹配上级模块用!$B$2:$F$226,5,0)</f>
        <v>时间管理</v>
      </c>
      <c r="B230" s="2" t="s">
        <v>689</v>
      </c>
      <c r="C230" s="3" t="s">
        <v>444</v>
      </c>
      <c r="D230" s="2" t="s">
        <v>19</v>
      </c>
      <c r="E230" s="4">
        <v>43347.6715625</v>
      </c>
      <c r="F230" s="17" t="s">
        <v>11</v>
      </c>
      <c r="G230" t="str">
        <f t="shared" si="32"/>
        <v>GET http://oa.jc-saas.com.cn/attendance/Shift/list</v>
      </c>
      <c r="H230" t="str">
        <f t="shared" si="33"/>
        <v>班次列表</v>
      </c>
      <c r="I230" s="18" t="b">
        <f t="shared" si="37"/>
        <v>0</v>
      </c>
      <c r="J230" s="18" t="b">
        <f t="shared" si="29"/>
        <v>0</v>
      </c>
      <c r="N230" t="str">
        <f t="shared" si="34"/>
        <v>钉钉接口参数设置（P13-5-1）</v>
      </c>
      <c r="O230" s="2" t="s">
        <v>690</v>
      </c>
      <c r="P230" s="3" t="s">
        <v>115</v>
      </c>
      <c r="Q230" s="2" t="s">
        <v>19</v>
      </c>
      <c r="R230" s="4">
        <v>43323.3659490741</v>
      </c>
      <c r="S230" s="17" t="s">
        <v>11</v>
      </c>
      <c r="T230" t="str">
        <f t="shared" si="35"/>
        <v>POST http://oa.jc-saas.com.cn/system/remind/set_ding</v>
      </c>
      <c r="U230" t="str">
        <f t="shared" si="36"/>
        <v>钉钉接口参数设置（P13-5-1）</v>
      </c>
      <c r="V230" s="18" t="b">
        <f t="shared" si="30"/>
        <v>0</v>
      </c>
      <c r="W230" s="18" t="b">
        <f t="shared" si="31"/>
        <v>0</v>
      </c>
    </row>
    <row r="231" ht="17.25" spans="14:23">
      <c r="N231" t="str">
        <f t="shared" si="34"/>
        <v>附件列表</v>
      </c>
      <c r="O231" s="8" t="s">
        <v>691</v>
      </c>
      <c r="P231" s="9" t="s">
        <v>638</v>
      </c>
      <c r="Q231" s="8" t="s">
        <v>10</v>
      </c>
      <c r="R231" s="10">
        <v>43327.3962152778</v>
      </c>
      <c r="S231" s="16" t="s">
        <v>11</v>
      </c>
      <c r="T231" t="str">
        <f t="shared" si="35"/>
        <v>GET http://oa.jc-saas.com.cn/attachment/getList</v>
      </c>
      <c r="U231" t="str">
        <f t="shared" si="36"/>
        <v>附件列表</v>
      </c>
      <c r="V231" s="18" t="b">
        <f t="shared" si="30"/>
        <v>0</v>
      </c>
      <c r="W231" s="18" t="b">
        <f t="shared" si="31"/>
        <v>0</v>
      </c>
    </row>
  </sheetData>
  <autoFilter ref="A5:G230">
    <sortState ref="A5:G230">
      <sortCondition ref="G5" descending="1"/>
    </sortState>
  </autoFilter>
  <conditionalFormatting sqref="B6:B230">
    <cfRule type="duplicateValues" dxfId="0" priority="4"/>
  </conditionalFormatting>
  <conditionalFormatting sqref="G6:G230">
    <cfRule type="containsText" dxfId="1" priority="3" operator="between" text="#N/A">
      <formula>NOT(ISERROR(SEARCH("#N/A",G6)))</formula>
    </cfRule>
  </conditionalFormatting>
  <conditionalFormatting sqref="I6:J230">
    <cfRule type="containsText" dxfId="1" priority="2" operator="between" text="True">
      <formula>NOT(ISERROR(SEARCH("True",I6)))</formula>
    </cfRule>
  </conditionalFormatting>
  <conditionalFormatting sqref="V6:W231">
    <cfRule type="containsText" dxfId="1" priority="1" operator="between" text="True">
      <formula>NOT(ISERROR(SEARCH("True",V6)))</formula>
    </cfRule>
  </conditionalFormatting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27"/>
  <sheetViews>
    <sheetView workbookViewId="0">
      <selection activeCell="N12" sqref="N12"/>
    </sheetView>
  </sheetViews>
  <sheetFormatPr defaultColWidth="9" defaultRowHeight="13.5"/>
  <cols>
    <col min="5" max="5" width="15.25" customWidth="1"/>
  </cols>
  <sheetData>
    <row r="1" spans="2:23">
      <c r="B1" s="1" t="s">
        <v>692</v>
      </c>
      <c r="C1" s="1"/>
      <c r="D1" s="1"/>
      <c r="E1" s="1"/>
      <c r="F1" s="1"/>
      <c r="P1" s="1" t="s">
        <v>693</v>
      </c>
      <c r="Q1" s="1"/>
      <c r="T1" s="12" t="s">
        <v>694</v>
      </c>
      <c r="U1" s="12"/>
      <c r="V1" s="12"/>
      <c r="W1" s="12"/>
    </row>
    <row r="2" ht="17.25" spans="1:23">
      <c r="A2" t="str">
        <f t="shared" ref="A2:A65" si="0">IF(LEFT(C2)="P",RIGHT(C2,LEN(C2)-5),RIGHT(C2,LEN(C2)-4))</f>
        <v>http://oa.jc-saas.com.cn/auth/sms/sendSmsCode</v>
      </c>
      <c r="B2" s="2" t="s">
        <v>8</v>
      </c>
      <c r="C2" s="3" t="s">
        <v>9</v>
      </c>
      <c r="D2" s="2" t="s">
        <v>10</v>
      </c>
      <c r="E2" s="4">
        <v>43320.6113194444</v>
      </c>
      <c r="F2" t="s">
        <v>695</v>
      </c>
      <c r="P2" s="11" t="s">
        <v>696</v>
      </c>
      <c r="Q2" t="str">
        <f>VLOOKUP(P2,$A$2:$F$226,4,FALSE)</f>
        <v>wangzixiong</v>
      </c>
      <c r="T2" s="13" t="s">
        <v>525</v>
      </c>
      <c r="U2" t="str">
        <f>VLOOKUP(T2,$B$2:$D$226,3,FALSE)</f>
        <v>凡华</v>
      </c>
      <c r="V2" t="str">
        <f>"OA_"&amp;SUBSTITUTE(RIGHT(IF(LEFT(VLOOKUP(T2,$B$2:$F$226,2,FALSE))="P",RIGHT(VLOOKUP(T2,$B$2:$F$226,2,FALSE),LEN(VLOOKUP(T2,$B$2:$F$226,2,FALSE))-5),RIGHT(VLOOKUP(T2,$B$2:$F$226,2,FALSE),LEN(VLOOKUP(T2,$B$2:$F$226,2,FALSE))-4)),LEN(IF(LEFT(VLOOKUP(T2,$B$2:$F$226,2,FALSE))="P",RIGHT(VLOOKUP(T2,$B$2:$F$226,2,FALSE),LEN(VLOOKUP(T2,$B$2:$F$226,2,FALSE))-5),RIGHT(VLOOKUP(T2,$B$2:$F$226,2,FALSE),LEN(VLOOKUP(T2,$B$2:$F$226,2,FALSE))-4)))-25),"/","-")&amp;"-01"</f>
        <v>OA_attendance-daily-compute-01</v>
      </c>
      <c r="W2" t="str">
        <f>VLOOKUP(T2,$B$2:$F$226,5,FALSE)</f>
        <v>时间管理</v>
      </c>
    </row>
    <row r="3" ht="17.25" spans="1:23">
      <c r="A3" t="str">
        <f t="shared" si="0"/>
        <v>http://oa.jc-saas.com.cn/auth/password/verifyPhone</v>
      </c>
      <c r="B3" s="5" t="s">
        <v>15</v>
      </c>
      <c r="C3" s="6" t="s">
        <v>16</v>
      </c>
      <c r="D3" s="5" t="s">
        <v>10</v>
      </c>
      <c r="E3" s="7">
        <v>43320.6462731482</v>
      </c>
      <c r="F3" t="s">
        <v>695</v>
      </c>
      <c r="P3" s="11" t="s">
        <v>697</v>
      </c>
      <c r="Q3" t="str">
        <f>VLOOKUP(P3,$A$2:$F$226,4,FALSE)</f>
        <v>袁明</v>
      </c>
      <c r="T3" s="14" t="s">
        <v>564</v>
      </c>
      <c r="U3" t="str">
        <f>VLOOKUP(T3,$B$2:$D$226,3,FALSE)</f>
        <v>wangzixiong</v>
      </c>
      <c r="V3" t="str">
        <f>"OA_"&amp;SUBSTITUTE(RIGHT(IF(LEFT(VLOOKUP(T3,$B$2:$F$226,2,FALSE))="P",RIGHT(VLOOKUP(T3,$B$2:$F$226,2,FALSE),LEN(VLOOKUP(T3,$B$2:$F$226,2,FALSE))-5),RIGHT(VLOOKUP(T3,$B$2:$F$226,2,FALSE),LEN(VLOOKUP(T3,$B$2:$F$226,2,FALSE))-4)),LEN(IF(LEFT(VLOOKUP(T3,$B$2:$F$226,2,FALSE))="P",RIGHT(VLOOKUP(T3,$B$2:$F$226,2,FALSE),LEN(VLOOKUP(T3,$B$2:$F$226,2,FALSE))-5),RIGHT(VLOOKUP(T3,$B$2:$F$226,2,FALSE),LEN(VLOOKUP(T3,$B$2:$F$226,2,FALSE))-4)))-25),"/","-")&amp;"-01"</f>
        <v>OA_attendance-monthly-lists-01</v>
      </c>
      <c r="W3" t="str">
        <f>VLOOKUP(T3,$B$2:$F$226,5,FALSE)</f>
        <v>时间管理</v>
      </c>
    </row>
    <row r="4" ht="17.25" spans="1:23">
      <c r="A4" t="str">
        <f t="shared" si="0"/>
        <v>http://oa.jc-saas.com.cn/auth/password/setNewPass</v>
      </c>
      <c r="B4" s="2" t="s">
        <v>20</v>
      </c>
      <c r="C4" s="3" t="s">
        <v>21</v>
      </c>
      <c r="D4" s="2" t="s">
        <v>10</v>
      </c>
      <c r="E4" s="4">
        <v>43320.6629861111</v>
      </c>
      <c r="F4" t="s">
        <v>695</v>
      </c>
      <c r="P4" s="11" t="s">
        <v>698</v>
      </c>
      <c r="Q4" t="str">
        <f>VLOOKUP(P4,$A$2:$F$226,4,FALSE)</f>
        <v>wangzixiong</v>
      </c>
      <c r="T4" s="14" t="s">
        <v>572</v>
      </c>
      <c r="U4" t="str">
        <f>VLOOKUP(T4,$B$2:$D$226,3,FALSE)</f>
        <v>凡华</v>
      </c>
      <c r="V4" t="str">
        <f>"OA_"&amp;SUBSTITUTE(RIGHT(IF(LEFT(VLOOKUP(T4,$B$2:$F$226,2,FALSE))="P",RIGHT(VLOOKUP(T4,$B$2:$F$226,2,FALSE),LEN(VLOOKUP(T4,$B$2:$F$226,2,FALSE))-5),RIGHT(VLOOKUP(T4,$B$2:$F$226,2,FALSE),LEN(VLOOKUP(T4,$B$2:$F$226,2,FALSE))-4)),LEN(IF(LEFT(VLOOKUP(T4,$B$2:$F$226,2,FALSE))="P",RIGHT(VLOOKUP(T4,$B$2:$F$226,2,FALSE),LEN(VLOOKUP(T4,$B$2:$F$226,2,FALSE))-5),RIGHT(VLOOKUP(T4,$B$2:$F$226,2,FALSE),LEN(VLOOKUP(T4,$B$2:$F$226,2,FALSE))-4)))-25),"/","-")&amp;"-01"</f>
        <v>OA_attendance-daily-export-01</v>
      </c>
      <c r="W4" t="str">
        <f>VLOOKUP(T4,$B$2:$F$226,5,FALSE)</f>
        <v>时间管理</v>
      </c>
    </row>
    <row r="5" ht="17.25" spans="1:23">
      <c r="A5" t="str">
        <f t="shared" si="0"/>
        <v>http://oa.jc-saas.com.cn/auth/sms/verifySmsCode</v>
      </c>
      <c r="B5" s="8" t="s">
        <v>24</v>
      </c>
      <c r="C5" s="9" t="s">
        <v>25</v>
      </c>
      <c r="D5" s="8" t="s">
        <v>10</v>
      </c>
      <c r="E5" s="10">
        <v>43320.6129976852</v>
      </c>
      <c r="F5" t="s">
        <v>695</v>
      </c>
      <c r="P5" s="11"/>
      <c r="T5" s="14" t="s">
        <v>76</v>
      </c>
      <c r="U5" t="str">
        <f>VLOOKUP(T5,$B$2:$D$226,3,FALSE)</f>
        <v>凡华</v>
      </c>
      <c r="V5" t="str">
        <f>"OA_"&amp;SUBSTITUTE(RIGHT(IF(LEFT(VLOOKUP(T5,$B$2:$F$226,2,FALSE))="P",RIGHT(VLOOKUP(T5,$B$2:$F$226,2,FALSE),LEN(VLOOKUP(T5,$B$2:$F$226,2,FALSE))-5),RIGHT(VLOOKUP(T5,$B$2:$F$226,2,FALSE),LEN(VLOOKUP(T5,$B$2:$F$226,2,FALSE))-4)),LEN(IF(LEFT(VLOOKUP(T5,$B$2:$F$226,2,FALSE))="P",RIGHT(VLOOKUP(T5,$B$2:$F$226,2,FALSE),LEN(VLOOKUP(T5,$B$2:$F$226,2,FALSE))-5),RIGHT(VLOOKUP(T5,$B$2:$F$226,2,FALSE),LEN(VLOOKUP(T5,$B$2:$F$226,2,FALSE))-4)))-25),"/","-")&amp;"-01"</f>
        <v>OA_role-copy-01</v>
      </c>
      <c r="W5" t="str">
        <f>VLOOKUP(T5,$B$2:$F$226,5,FALSE)</f>
        <v>系统管理</v>
      </c>
    </row>
    <row r="6" ht="17.25" spans="1:23">
      <c r="A6" t="str">
        <f t="shared" si="0"/>
        <v>http://oa.jc-saas.com.cn/auth/login</v>
      </c>
      <c r="B6" s="5" t="s">
        <v>647</v>
      </c>
      <c r="C6" s="6" t="s">
        <v>466</v>
      </c>
      <c r="D6" s="5" t="s">
        <v>10</v>
      </c>
      <c r="E6" s="7">
        <v>43363.642337963</v>
      </c>
      <c r="F6" t="s">
        <v>695</v>
      </c>
      <c r="P6" s="11"/>
      <c r="T6" s="14" t="s">
        <v>80</v>
      </c>
      <c r="U6" t="str">
        <f>VLOOKUP(T6,$B$2:$D$226,3,FALSE)</f>
        <v>袁明</v>
      </c>
      <c r="V6" t="str">
        <f>"OA_"&amp;SUBSTITUTE(RIGHT(IF(LEFT(VLOOKUP(T6,$B$2:$F$226,2,FALSE))="P",RIGHT(VLOOKUP(T6,$B$2:$F$226,2,FALSE),LEN(VLOOKUP(T6,$B$2:$F$226,2,FALSE))-5),RIGHT(VLOOKUP(T6,$B$2:$F$226,2,FALSE),LEN(VLOOKUP(T6,$B$2:$F$226,2,FALSE))-4)),LEN(IF(LEFT(VLOOKUP(T6,$B$2:$F$226,2,FALSE))="P",RIGHT(VLOOKUP(T6,$B$2:$F$226,2,FALSE),LEN(VLOOKUP(T6,$B$2:$F$226,2,FALSE))-5),RIGHT(VLOOKUP(T6,$B$2:$F$226,2,FALSE),LEN(VLOOKUP(T6,$B$2:$F$226,2,FALSE))-4)))-25),"/","-")&amp;"-01"</f>
        <v>OA_system-remind-set_remind-01</v>
      </c>
      <c r="W6" t="str">
        <f>VLOOKUP(T6,$B$2:$F$226,5,FALSE)</f>
        <v>系统管理</v>
      </c>
    </row>
    <row r="7" ht="17.25" spans="1:6">
      <c r="A7" t="str">
        <f t="shared" si="0"/>
        <v>http://oa.jc-saas.com.cn/auth/password/updatepwd</v>
      </c>
      <c r="B7" s="2" t="s">
        <v>383</v>
      </c>
      <c r="C7" s="3" t="s">
        <v>95</v>
      </c>
      <c r="D7" s="2" t="s">
        <v>10</v>
      </c>
      <c r="E7" s="4">
        <v>43350.7157060185</v>
      </c>
      <c r="F7" t="s">
        <v>699</v>
      </c>
    </row>
    <row r="8" ht="17.25" spans="1:6">
      <c r="A8" t="str">
        <f t="shared" si="0"/>
        <v>http://oa.jc-saas.com.cn/personal/Info/get</v>
      </c>
      <c r="B8" s="2" t="s">
        <v>635</v>
      </c>
      <c r="C8" s="3" t="s">
        <v>18</v>
      </c>
      <c r="D8" s="2" t="s">
        <v>19</v>
      </c>
      <c r="E8" s="4">
        <v>43346.7146412037</v>
      </c>
      <c r="F8" t="s">
        <v>700</v>
      </c>
    </row>
    <row r="9" ht="17.25" spans="1:6">
      <c r="A9" t="str">
        <f t="shared" si="0"/>
        <v>http://oa.jc-saas.com.cn/salary/bill/info</v>
      </c>
      <c r="B9" s="8" t="s">
        <v>631</v>
      </c>
      <c r="C9" s="9" t="s">
        <v>317</v>
      </c>
      <c r="D9" s="8" t="s">
        <v>10</v>
      </c>
      <c r="E9" s="10">
        <v>43362.5983680556</v>
      </c>
      <c r="F9" t="s">
        <v>700</v>
      </c>
    </row>
    <row r="10" ht="17.25" spans="1:6">
      <c r="A10" t="str">
        <f t="shared" si="0"/>
        <v>http://oa.jc-saas.com.cn/salary/bill/confirm</v>
      </c>
      <c r="B10" s="2" t="s">
        <v>542</v>
      </c>
      <c r="C10" s="3" t="s">
        <v>471</v>
      </c>
      <c r="D10" s="2" t="s">
        <v>10</v>
      </c>
      <c r="E10" s="4">
        <v>43362.5991550926</v>
      </c>
      <c r="F10" t="s">
        <v>700</v>
      </c>
    </row>
    <row r="11" ht="17.25" spans="1:6">
      <c r="A11" t="str">
        <f t="shared" si="0"/>
        <v>http://oa.jc-saas.com.cn/organization/duties/editType</v>
      </c>
      <c r="B11" s="2" t="s">
        <v>199</v>
      </c>
      <c r="C11" s="3" t="s">
        <v>87</v>
      </c>
      <c r="D11" s="2" t="s">
        <v>19</v>
      </c>
      <c r="E11" s="4">
        <v>43371.3898032407</v>
      </c>
      <c r="F11" t="s">
        <v>701</v>
      </c>
    </row>
    <row r="12" ht="17.25" spans="1:6">
      <c r="A12" t="str">
        <f t="shared" si="0"/>
        <v>http://oa.jc-saas.com.cn/organization/duties/editDuties</v>
      </c>
      <c r="B12" s="8" t="s">
        <v>202</v>
      </c>
      <c r="C12" s="9" t="s">
        <v>91</v>
      </c>
      <c r="D12" s="8" t="s">
        <v>19</v>
      </c>
      <c r="E12" s="10">
        <v>43371.3948263889</v>
      </c>
      <c r="F12" t="s">
        <v>701</v>
      </c>
    </row>
    <row r="13" ht="17.25" spans="1:6">
      <c r="A13" t="str">
        <f t="shared" si="0"/>
        <v>http://oa.jc-saas.com.cn/position/del</v>
      </c>
      <c r="B13" s="5" t="s">
        <v>205</v>
      </c>
      <c r="C13" s="6" t="s">
        <v>155</v>
      </c>
      <c r="D13" s="5" t="s">
        <v>10</v>
      </c>
      <c r="E13" s="7">
        <v>43329.4060416667</v>
      </c>
      <c r="F13" t="s">
        <v>701</v>
      </c>
    </row>
    <row r="14" ht="17.25" spans="1:6">
      <c r="A14" t="str">
        <f t="shared" si="0"/>
        <v>http://oa.jc-saas.com.cn/organization/duties/del_edit_type</v>
      </c>
      <c r="B14" s="8" t="s">
        <v>208</v>
      </c>
      <c r="C14" s="9" t="s">
        <v>159</v>
      </c>
      <c r="D14" s="8" t="s">
        <v>19</v>
      </c>
      <c r="E14" s="10">
        <v>43323.7384259259</v>
      </c>
      <c r="F14" t="s">
        <v>701</v>
      </c>
    </row>
    <row r="15" ht="17.25" spans="1:6">
      <c r="A15" t="str">
        <f t="shared" si="0"/>
        <v>http://oa.jc-saas.com.cn/organization/duties/del</v>
      </c>
      <c r="B15" s="2" t="s">
        <v>211</v>
      </c>
      <c r="C15" s="3" t="s">
        <v>163</v>
      </c>
      <c r="D15" s="2" t="s">
        <v>19</v>
      </c>
      <c r="E15" s="4">
        <v>43325.6905208333</v>
      </c>
      <c r="F15" t="s">
        <v>701</v>
      </c>
    </row>
    <row r="16" ht="17.25" spans="1:6">
      <c r="A16" t="str">
        <f t="shared" si="0"/>
        <v>http://oa.jc-saas.com.cn/attachment/del</v>
      </c>
      <c r="B16" s="8" t="s">
        <v>517</v>
      </c>
      <c r="C16" s="9" t="s">
        <v>178</v>
      </c>
      <c r="D16" s="8" t="s">
        <v>10</v>
      </c>
      <c r="E16" s="10">
        <v>43327.3965162037</v>
      </c>
      <c r="F16" t="s">
        <v>701</v>
      </c>
    </row>
    <row r="17" ht="17.25" spans="1:6">
      <c r="A17" t="str">
        <f t="shared" si="0"/>
        <v>http://oa.jc-saas.com.cn/position/import</v>
      </c>
      <c r="B17" s="2" t="s">
        <v>649</v>
      </c>
      <c r="C17" s="3" t="s">
        <v>281</v>
      </c>
      <c r="D17" s="2" t="s">
        <v>10</v>
      </c>
      <c r="E17" s="4">
        <v>43372.3905092593</v>
      </c>
      <c r="F17" t="s">
        <v>701</v>
      </c>
    </row>
    <row r="18" ht="17.25" spans="1:6">
      <c r="A18" t="str">
        <f t="shared" si="0"/>
        <v>http://oa.jc-saas.com.cn/obs/import</v>
      </c>
      <c r="B18" s="8" t="s">
        <v>659</v>
      </c>
      <c r="C18" s="9" t="s">
        <v>294</v>
      </c>
      <c r="D18" s="8" t="s">
        <v>14</v>
      </c>
      <c r="E18" s="10">
        <v>43372.3822337963</v>
      </c>
      <c r="F18" t="s">
        <v>701</v>
      </c>
    </row>
    <row r="19" ht="17.25" spans="1:6">
      <c r="A19" t="str">
        <f t="shared" si="0"/>
        <v>http://oa.jc-saas.com.cn/position/export</v>
      </c>
      <c r="B19" s="2" t="s">
        <v>214</v>
      </c>
      <c r="C19" s="3" t="s">
        <v>215</v>
      </c>
      <c r="D19" s="2" t="s">
        <v>10</v>
      </c>
      <c r="E19" s="4">
        <v>43325.6421180556</v>
      </c>
      <c r="F19" t="s">
        <v>701</v>
      </c>
    </row>
    <row r="20" ht="17.25" spans="1:6">
      <c r="A20" t="str">
        <f t="shared" si="0"/>
        <v>http://oa.jc-saas.com.cn/obs/export</v>
      </c>
      <c r="B20" s="8" t="s">
        <v>667</v>
      </c>
      <c r="C20" s="9" t="s">
        <v>313</v>
      </c>
      <c r="D20" s="8" t="s">
        <v>14</v>
      </c>
      <c r="E20" s="10">
        <v>43350.7596064815</v>
      </c>
      <c r="F20" t="s">
        <v>701</v>
      </c>
    </row>
    <row r="21" ht="17.25" spans="1:6">
      <c r="A21" t="str">
        <f t="shared" si="0"/>
        <v>http://oa.jc-saas.com.cn/obs/sort</v>
      </c>
      <c r="B21" s="2" t="s">
        <v>550</v>
      </c>
      <c r="C21" s="3" t="s">
        <v>339</v>
      </c>
      <c r="D21" s="2" t="s">
        <v>14</v>
      </c>
      <c r="E21" s="4">
        <v>43350.759224537</v>
      </c>
      <c r="F21" t="s">
        <v>701</v>
      </c>
    </row>
    <row r="22" ht="17.25" spans="1:6">
      <c r="A22" t="str">
        <f t="shared" si="0"/>
        <v>http://oa.jc-saas.com.cn/obs/sortList</v>
      </c>
      <c r="B22" s="8" t="s">
        <v>218</v>
      </c>
      <c r="C22" s="9" t="s">
        <v>219</v>
      </c>
      <c r="D22" s="8" t="s">
        <v>14</v>
      </c>
      <c r="E22" s="10">
        <v>43356.5630671296</v>
      </c>
      <c r="F22" t="s">
        <v>701</v>
      </c>
    </row>
    <row r="23" ht="17.25" spans="1:6">
      <c r="A23" t="str">
        <f t="shared" si="0"/>
        <v>http://oa.jc-saas.com.cn/organization/duties/addType</v>
      </c>
      <c r="B23" s="2" t="s">
        <v>222</v>
      </c>
      <c r="C23" s="3" t="s">
        <v>223</v>
      </c>
      <c r="D23" s="2" t="s">
        <v>19</v>
      </c>
      <c r="E23" s="4">
        <v>43371.3886574074</v>
      </c>
      <c r="F23" t="s">
        <v>701</v>
      </c>
    </row>
    <row r="24" ht="17.25" spans="1:6">
      <c r="A24" t="str">
        <f t="shared" si="0"/>
        <v>http://oa.jc-saas.com.cn/organization/duties/addDuties</v>
      </c>
      <c r="B24" s="8" t="s">
        <v>226</v>
      </c>
      <c r="C24" s="9" t="s">
        <v>227</v>
      </c>
      <c r="D24" s="8" t="s">
        <v>19</v>
      </c>
      <c r="E24" s="10">
        <v>43371.3942939815</v>
      </c>
      <c r="F24" t="s">
        <v>701</v>
      </c>
    </row>
    <row r="25" ht="17.25" spans="1:6">
      <c r="A25" t="str">
        <f t="shared" si="0"/>
        <v>http://oa.jc-saas.com.cn/organization/duties/checkDuties</v>
      </c>
      <c r="B25" s="2" t="s">
        <v>230</v>
      </c>
      <c r="C25" s="3" t="s">
        <v>231</v>
      </c>
      <c r="D25" s="2" t="s">
        <v>19</v>
      </c>
      <c r="E25" s="4">
        <v>43348.6311805556</v>
      </c>
      <c r="F25" t="s">
        <v>701</v>
      </c>
    </row>
    <row r="26" ht="17.25" spans="1:6">
      <c r="A26" t="str">
        <f t="shared" si="0"/>
        <v>http://oa.jc-saas.com.cn/position/checkIsExist</v>
      </c>
      <c r="B26" s="8" t="s">
        <v>233</v>
      </c>
      <c r="C26" s="9" t="s">
        <v>234</v>
      </c>
      <c r="D26" s="8" t="s">
        <v>10</v>
      </c>
      <c r="E26" s="10">
        <v>43326.3967708333</v>
      </c>
      <c r="F26" t="s">
        <v>701</v>
      </c>
    </row>
    <row r="27" ht="17.25" spans="1:6">
      <c r="A27" t="str">
        <f t="shared" si="0"/>
        <v>http://oa.jc-saas.com.cn/position/add</v>
      </c>
      <c r="B27" s="2" t="s">
        <v>237</v>
      </c>
      <c r="C27" s="3" t="s">
        <v>238</v>
      </c>
      <c r="D27" s="2" t="s">
        <v>10</v>
      </c>
      <c r="E27" s="4">
        <v>43323.6679398148</v>
      </c>
      <c r="F27" t="s">
        <v>701</v>
      </c>
    </row>
    <row r="28" ht="17.25" spans="1:6">
      <c r="A28" t="str">
        <f t="shared" si="0"/>
        <v>http://oa.jc-saas.com.cn/attachment/add</v>
      </c>
      <c r="B28" s="8" t="s">
        <v>462</v>
      </c>
      <c r="C28" s="9" t="s">
        <v>441</v>
      </c>
      <c r="D28" s="8" t="s">
        <v>10</v>
      </c>
      <c r="E28" s="10">
        <v>43327.396400463</v>
      </c>
      <c r="F28" t="s">
        <v>701</v>
      </c>
    </row>
    <row r="29" ht="17.25" spans="1:6">
      <c r="A29" t="str">
        <f t="shared" si="0"/>
        <v>http://oa.jc-saas.com.cn/obs/edit</v>
      </c>
      <c r="B29" s="2" t="s">
        <v>241</v>
      </c>
      <c r="C29" s="3" t="s">
        <v>242</v>
      </c>
      <c r="D29" s="2" t="s">
        <v>14</v>
      </c>
      <c r="E29" s="4">
        <v>43339.7246990741</v>
      </c>
      <c r="F29" t="s">
        <v>701</v>
      </c>
    </row>
    <row r="30" ht="17.25" spans="1:6">
      <c r="A30" t="str">
        <f t="shared" si="0"/>
        <v>http://oa.jc-saas.com.cn/obs/getList</v>
      </c>
      <c r="B30" s="8" t="s">
        <v>244</v>
      </c>
      <c r="C30" s="9" t="s">
        <v>245</v>
      </c>
      <c r="D30" s="8" t="s">
        <v>14</v>
      </c>
      <c r="E30" s="10">
        <v>43329.4856365741</v>
      </c>
      <c r="F30" t="s">
        <v>701</v>
      </c>
    </row>
    <row r="31" ht="17.25" spans="1:6">
      <c r="A31" t="str">
        <f t="shared" si="0"/>
        <v>http://oa.jc-saas.com.cn/obs/add</v>
      </c>
      <c r="B31" s="2" t="s">
        <v>247</v>
      </c>
      <c r="C31" s="3" t="s">
        <v>248</v>
      </c>
      <c r="D31" s="2" t="s">
        <v>14</v>
      </c>
      <c r="E31" s="4">
        <v>43339.7245138889</v>
      </c>
      <c r="F31" t="s">
        <v>701</v>
      </c>
    </row>
    <row r="32" ht="17.25" spans="1:6">
      <c r="A32" t="str">
        <f t="shared" si="0"/>
        <v>http://oa.jc-saas.com.cn/obs/detail</v>
      </c>
      <c r="B32" s="8" t="s">
        <v>251</v>
      </c>
      <c r="C32" s="9" t="s">
        <v>252</v>
      </c>
      <c r="D32" s="8" t="s">
        <v>14</v>
      </c>
      <c r="E32" s="10">
        <v>43371.5932638889</v>
      </c>
      <c r="F32" t="s">
        <v>701</v>
      </c>
    </row>
    <row r="33" ht="17.25" spans="1:6">
      <c r="A33" t="str">
        <f t="shared" si="0"/>
        <v>http://oa.jc-saas.com.cn/position/edit</v>
      </c>
      <c r="B33" s="2" t="s">
        <v>255</v>
      </c>
      <c r="C33" s="3" t="s">
        <v>256</v>
      </c>
      <c r="D33" s="2" t="s">
        <v>10</v>
      </c>
      <c r="E33" s="4">
        <v>43323.6684837963</v>
      </c>
      <c r="F33" t="s">
        <v>701</v>
      </c>
    </row>
    <row r="34" ht="17.25" spans="1:6">
      <c r="A34" t="str">
        <f t="shared" si="0"/>
        <v>http://oa.jc-saas.com.cn/position/staff</v>
      </c>
      <c r="B34" s="8" t="s">
        <v>259</v>
      </c>
      <c r="C34" s="9" t="s">
        <v>260</v>
      </c>
      <c r="D34" s="8" t="s">
        <v>10</v>
      </c>
      <c r="E34" s="10">
        <v>43326.5514930556</v>
      </c>
      <c r="F34" t="s">
        <v>701</v>
      </c>
    </row>
    <row r="35" ht="17.25" spans="1:6">
      <c r="A35" t="str">
        <f t="shared" si="0"/>
        <v>http://oa.jc-saas.com.cn/position/getList</v>
      </c>
      <c r="B35" s="2" t="s">
        <v>336</v>
      </c>
      <c r="C35" s="3" t="s">
        <v>337</v>
      </c>
      <c r="D35" s="2" t="s">
        <v>10</v>
      </c>
      <c r="E35" s="4">
        <v>43326.4884490741</v>
      </c>
      <c r="F35" t="s">
        <v>701</v>
      </c>
    </row>
    <row r="36" ht="17.25" spans="1:6">
      <c r="A36" t="str">
        <f t="shared" si="0"/>
        <v>http://oa.jc-saas.com.cn/position/listorder</v>
      </c>
      <c r="B36" s="8" t="s">
        <v>262</v>
      </c>
      <c r="C36" s="9" t="s">
        <v>263</v>
      </c>
      <c r="D36" s="8" t="s">
        <v>10</v>
      </c>
      <c r="E36" s="10">
        <v>43348.4336689815</v>
      </c>
      <c r="F36" t="s">
        <v>701</v>
      </c>
    </row>
    <row r="37" ht="17.25" spans="1:6">
      <c r="A37" t="str">
        <f t="shared" si="0"/>
        <v>http://oa.jc-saas.com.cn/position/detail</v>
      </c>
      <c r="B37" s="2" t="s">
        <v>266</v>
      </c>
      <c r="C37" s="3" t="s">
        <v>267</v>
      </c>
      <c r="D37" s="2" t="s">
        <v>10</v>
      </c>
      <c r="E37" s="4">
        <v>43323.6726388889</v>
      </c>
      <c r="F37" t="s">
        <v>701</v>
      </c>
    </row>
    <row r="38" ht="17.25" spans="1:6">
      <c r="A38" t="str">
        <f t="shared" si="0"/>
        <v>http://oa.jc-saas.com.cn/organization/duties/setSort</v>
      </c>
      <c r="B38" s="8" t="s">
        <v>326</v>
      </c>
      <c r="C38" s="9" t="s">
        <v>327</v>
      </c>
      <c r="D38" s="8" t="s">
        <v>19</v>
      </c>
      <c r="E38" s="10">
        <v>43325.6816087963</v>
      </c>
      <c r="F38" t="s">
        <v>701</v>
      </c>
    </row>
    <row r="39" ht="17.25" spans="1:6">
      <c r="A39" t="str">
        <f t="shared" si="0"/>
        <v>http://oa.jc-saas.com.cn/organization/duties/get_grade</v>
      </c>
      <c r="B39" s="2" t="s">
        <v>333</v>
      </c>
      <c r="C39" s="3" t="s">
        <v>334</v>
      </c>
      <c r="D39" s="2" t="s">
        <v>19</v>
      </c>
      <c r="E39" s="4">
        <v>43323.6537962963</v>
      </c>
      <c r="F39" t="s">
        <v>701</v>
      </c>
    </row>
    <row r="40" ht="17.25" spans="1:6">
      <c r="A40" t="str">
        <f t="shared" si="0"/>
        <v>http://oa.jc-saas.com.cn/organization/duties/edit_grade（废弃）</v>
      </c>
      <c r="B40" s="8" t="s">
        <v>270</v>
      </c>
      <c r="C40" s="9" t="s">
        <v>271</v>
      </c>
      <c r="D40" s="8" t="s">
        <v>19</v>
      </c>
      <c r="E40" s="10">
        <v>43321.4437962963</v>
      </c>
      <c r="F40" t="s">
        <v>701</v>
      </c>
    </row>
    <row r="41" ht="17.25" spans="1:6">
      <c r="A41" t="str">
        <f t="shared" si="0"/>
        <v>http://oa.jc-saas.com.cn/organization/duties/get_type</v>
      </c>
      <c r="B41" s="2" t="s">
        <v>330</v>
      </c>
      <c r="C41" s="3" t="s">
        <v>331</v>
      </c>
      <c r="D41" s="2" t="s">
        <v>19</v>
      </c>
      <c r="E41" s="4">
        <v>43323.6665972222</v>
      </c>
      <c r="F41" t="s">
        <v>701</v>
      </c>
    </row>
    <row r="42" ht="17.25" spans="1:6">
      <c r="A42" t="str">
        <f t="shared" si="0"/>
        <v>http://oa.jc-saas.com.cn/organization/duties/get_duties</v>
      </c>
      <c r="B42" s="8" t="s">
        <v>274</v>
      </c>
      <c r="C42" s="9" t="s">
        <v>275</v>
      </c>
      <c r="D42" s="8" t="s">
        <v>19</v>
      </c>
      <c r="E42" s="10">
        <v>43349.4414467593</v>
      </c>
      <c r="F42" t="s">
        <v>701</v>
      </c>
    </row>
    <row r="43" ht="17.25" spans="1:6">
      <c r="A43" t="str">
        <f t="shared" si="0"/>
        <v>http://oa.jc-saas.com.cn/organization/duties/get_all</v>
      </c>
      <c r="B43" s="2" t="s">
        <v>278</v>
      </c>
      <c r="C43" s="3" t="s">
        <v>279</v>
      </c>
      <c r="D43" s="2" t="s">
        <v>19</v>
      </c>
      <c r="E43" s="4">
        <v>43348.665787037</v>
      </c>
      <c r="F43" t="s">
        <v>701</v>
      </c>
    </row>
    <row r="44" ht="17.25" spans="1:6">
      <c r="A44" t="str">
        <f t="shared" si="0"/>
        <v>http://oa.jc-saas.com.cn/organization/duties/list</v>
      </c>
      <c r="B44" s="8" t="s">
        <v>586</v>
      </c>
      <c r="C44" s="9" t="s">
        <v>587</v>
      </c>
      <c r="D44" s="8" t="s">
        <v>19</v>
      </c>
      <c r="E44" s="10">
        <v>43348.647650463</v>
      </c>
      <c r="F44" t="s">
        <v>701</v>
      </c>
    </row>
    <row r="45" ht="17.25" spans="1:6">
      <c r="A45" t="str">
        <f t="shared" si="0"/>
        <v>http://oa.jc-saas.com.cn/obs/del</v>
      </c>
      <c r="B45" s="2" t="s">
        <v>282</v>
      </c>
      <c r="C45" s="3" t="s">
        <v>283</v>
      </c>
      <c r="D45" s="2" t="s">
        <v>14</v>
      </c>
      <c r="E45" s="4">
        <v>43350.7555671296</v>
      </c>
      <c r="F45" t="s">
        <v>701</v>
      </c>
    </row>
    <row r="46" ht="17.25" spans="1:6">
      <c r="A46" t="str">
        <f t="shared" si="0"/>
        <v>http://oa.jc-saas.com.cn/obs/stateSwitch</v>
      </c>
      <c r="B46" s="8" t="s">
        <v>285</v>
      </c>
      <c r="C46" s="9" t="s">
        <v>286</v>
      </c>
      <c r="D46" s="8" t="s">
        <v>14</v>
      </c>
      <c r="E46" s="10">
        <v>43350.7594097222</v>
      </c>
      <c r="F46" t="s">
        <v>701</v>
      </c>
    </row>
    <row r="47" ht="17.25" spans="1:6">
      <c r="A47" t="str">
        <f t="shared" si="0"/>
        <v>http://oa.jc-saas.com.cn/obs/nameCheck</v>
      </c>
      <c r="B47" s="2" t="s">
        <v>288</v>
      </c>
      <c r="C47" s="3" t="s">
        <v>289</v>
      </c>
      <c r="D47" s="2" t="s">
        <v>14</v>
      </c>
      <c r="E47" s="4">
        <v>43339.5806944444</v>
      </c>
      <c r="F47" t="s">
        <v>701</v>
      </c>
    </row>
    <row r="48" ht="17.25" spans="1:6">
      <c r="A48" t="str">
        <f t="shared" si="0"/>
        <v>http://oa.jc-saas.com.cn/obs/staffList</v>
      </c>
      <c r="B48" s="8" t="s">
        <v>291</v>
      </c>
      <c r="C48" s="9" t="s">
        <v>292</v>
      </c>
      <c r="D48" s="8" t="s">
        <v>14</v>
      </c>
      <c r="E48" s="10">
        <v>43343.4444560185</v>
      </c>
      <c r="F48" t="s">
        <v>701</v>
      </c>
    </row>
    <row r="49" ht="17.25" spans="1:6">
      <c r="A49" t="str">
        <f t="shared" si="0"/>
        <v>http://oa.jc-saas.com.cn/obs/positionList</v>
      </c>
      <c r="B49" s="2" t="s">
        <v>295</v>
      </c>
      <c r="C49" s="3" t="s">
        <v>296</v>
      </c>
      <c r="D49" s="2" t="s">
        <v>14</v>
      </c>
      <c r="E49" s="4">
        <v>43343.4457407407</v>
      </c>
      <c r="F49" t="s">
        <v>701</v>
      </c>
    </row>
    <row r="50" ht="17.25" spans="1:6">
      <c r="A50" t="str">
        <f t="shared" si="0"/>
        <v>http://oa.jc-saas.com.cn/obs/abbreviationCheck</v>
      </c>
      <c r="B50" s="8" t="s">
        <v>299</v>
      </c>
      <c r="C50" s="9" t="s">
        <v>300</v>
      </c>
      <c r="D50" s="8" t="s">
        <v>14</v>
      </c>
      <c r="E50" s="10">
        <v>43346.6289699074</v>
      </c>
      <c r="F50" t="s">
        <v>701</v>
      </c>
    </row>
    <row r="51" ht="17.25" spans="1:6">
      <c r="A51" t="str">
        <f t="shared" si="0"/>
        <v>http://oa.jc-saas.com.cn/obs/dingSynchro</v>
      </c>
      <c r="B51" s="2" t="s">
        <v>644</v>
      </c>
      <c r="C51" s="3" t="s">
        <v>645</v>
      </c>
      <c r="D51" s="2" t="s">
        <v>14</v>
      </c>
      <c r="E51" s="4">
        <v>43350.5916087963</v>
      </c>
      <c r="F51" t="s">
        <v>701</v>
      </c>
    </row>
    <row r="52" ht="17.25" spans="1:6">
      <c r="A52" t="str">
        <f t="shared" si="0"/>
        <v>http://oa.jc-saas.com.cn/attachment/getList</v>
      </c>
      <c r="B52" s="8" t="s">
        <v>637</v>
      </c>
      <c r="C52" s="9" t="s">
        <v>638</v>
      </c>
      <c r="D52" s="8" t="s">
        <v>10</v>
      </c>
      <c r="E52" s="10">
        <v>43327.3962152778</v>
      </c>
      <c r="F52" t="s">
        <v>701</v>
      </c>
    </row>
    <row r="53" ht="17.25" spans="1:6">
      <c r="A53" t="str">
        <f t="shared" si="0"/>
        <v>http://oa.jc-saas.com.cn/staff/transfer/edit</v>
      </c>
      <c r="B53" s="2" t="s">
        <v>528</v>
      </c>
      <c r="C53" s="3" t="s">
        <v>27</v>
      </c>
      <c r="D53" s="2" t="s">
        <v>14</v>
      </c>
      <c r="E53" s="4">
        <v>43340.6607060185</v>
      </c>
      <c r="F53" t="s">
        <v>702</v>
      </c>
    </row>
    <row r="54" ht="17.25" spans="1:6">
      <c r="A54" t="str">
        <f t="shared" si="0"/>
        <v>http://oa.jc-saas.com.cn/staff/transfer/getList</v>
      </c>
      <c r="B54" s="8" t="s">
        <v>540</v>
      </c>
      <c r="C54" s="9" t="s">
        <v>30</v>
      </c>
      <c r="D54" s="8" t="s">
        <v>14</v>
      </c>
      <c r="E54" s="10">
        <v>43340.7301041667</v>
      </c>
      <c r="F54" t="s">
        <v>702</v>
      </c>
    </row>
    <row r="55" ht="17.25" spans="1:6">
      <c r="A55" t="str">
        <f t="shared" si="0"/>
        <v>http://oa.jc-saas.com.cn/staff/transfer/del</v>
      </c>
      <c r="B55" s="2" t="s">
        <v>537</v>
      </c>
      <c r="C55" s="3" t="s">
        <v>35</v>
      </c>
      <c r="D55" s="2" t="s">
        <v>14</v>
      </c>
      <c r="E55" s="4">
        <v>43350.748125</v>
      </c>
      <c r="F55" t="s">
        <v>702</v>
      </c>
    </row>
    <row r="56" ht="17.25" spans="1:6">
      <c r="A56" t="str">
        <f t="shared" si="0"/>
        <v>http://oa.jc-saas.com.cn/staff/transfer/add</v>
      </c>
      <c r="B56" s="8" t="s">
        <v>534</v>
      </c>
      <c r="C56" s="9" t="s">
        <v>39</v>
      </c>
      <c r="D56" s="8" t="s">
        <v>14</v>
      </c>
      <c r="E56" s="10">
        <v>43340.6540277778</v>
      </c>
      <c r="F56" t="s">
        <v>702</v>
      </c>
    </row>
    <row r="57" ht="17.25" spans="1:6">
      <c r="A57" t="str">
        <f t="shared" si="0"/>
        <v>http://oa.jc-saas.com.cn/staff/transfer/detail</v>
      </c>
      <c r="B57" s="2" t="s">
        <v>531</v>
      </c>
      <c r="C57" s="3" t="s">
        <v>43</v>
      </c>
      <c r="D57" s="2" t="s">
        <v>14</v>
      </c>
      <c r="E57" s="4">
        <v>43340.6728935185</v>
      </c>
      <c r="F57" t="s">
        <v>702</v>
      </c>
    </row>
    <row r="58" ht="17.25" spans="1:6">
      <c r="A58" t="str">
        <f t="shared" si="0"/>
        <v>http://oa.jc-saas.com.cn/staff/staffinfo/editSanction</v>
      </c>
      <c r="B58" s="8" t="s">
        <v>122</v>
      </c>
      <c r="C58" s="9" t="s">
        <v>55</v>
      </c>
      <c r="D58" s="8" t="s">
        <v>19</v>
      </c>
      <c r="E58" s="10">
        <v>43371.4277662037</v>
      </c>
      <c r="F58" t="s">
        <v>702</v>
      </c>
    </row>
    <row r="59" ht="17.25" spans="1:6">
      <c r="A59" t="str">
        <f t="shared" si="0"/>
        <v>http://oa.jc-saas.com.cn/staff/staffinfo/editWork</v>
      </c>
      <c r="B59" s="2" t="s">
        <v>125</v>
      </c>
      <c r="C59" s="3" t="s">
        <v>59</v>
      </c>
      <c r="D59" s="2" t="s">
        <v>19</v>
      </c>
      <c r="E59" s="4">
        <v>43371.4009143518</v>
      </c>
      <c r="F59" t="s">
        <v>702</v>
      </c>
    </row>
    <row r="60" ht="17.25" spans="1:6">
      <c r="A60" t="str">
        <f t="shared" si="0"/>
        <v>http://oa.jc-saas.com.cn/staff/staffinfo/editEdu</v>
      </c>
      <c r="B60" s="8" t="s">
        <v>128</v>
      </c>
      <c r="C60" s="9" t="s">
        <v>63</v>
      </c>
      <c r="D60" s="8" t="s">
        <v>19</v>
      </c>
      <c r="E60" s="10">
        <v>43371.4092708333</v>
      </c>
      <c r="F60" t="s">
        <v>702</v>
      </c>
    </row>
    <row r="61" ht="17.25" spans="1:6">
      <c r="A61" t="str">
        <f t="shared" si="0"/>
        <v>http://oa.jc-saas.com.cn/staff/staffinfo/editSocialRelations</v>
      </c>
      <c r="B61" s="2" t="s">
        <v>131</v>
      </c>
      <c r="C61" s="3" t="s">
        <v>67</v>
      </c>
      <c r="D61" s="2" t="s">
        <v>19</v>
      </c>
      <c r="E61" s="4">
        <v>43371.4219907407</v>
      </c>
      <c r="F61" t="s">
        <v>702</v>
      </c>
    </row>
    <row r="62" ht="17.25" spans="1:6">
      <c r="A62" t="str">
        <f t="shared" si="0"/>
        <v>http://oa.jc-saas.com.cn/staff/staffinfo/editCert</v>
      </c>
      <c r="B62" s="8" t="s">
        <v>134</v>
      </c>
      <c r="C62" s="9" t="s">
        <v>71</v>
      </c>
      <c r="D62" s="8" t="s">
        <v>19</v>
      </c>
      <c r="E62" s="10">
        <v>43371.4183680556</v>
      </c>
      <c r="F62" t="s">
        <v>702</v>
      </c>
    </row>
    <row r="63" ht="17.25" spans="1:6">
      <c r="A63" t="str">
        <f t="shared" si="0"/>
        <v>http://oa.jc-saas.com.cn/staff/staffinfo/editLanguage</v>
      </c>
      <c r="B63" s="2" t="s">
        <v>137</v>
      </c>
      <c r="C63" s="3" t="s">
        <v>75</v>
      </c>
      <c r="D63" s="2" t="s">
        <v>19</v>
      </c>
      <c r="E63" s="4">
        <v>43371.4155439815</v>
      </c>
      <c r="F63" t="s">
        <v>702</v>
      </c>
    </row>
    <row r="64" ht="17.25" spans="1:6">
      <c r="A64" t="str">
        <f t="shared" si="0"/>
        <v>http://oa.jc-saas.com.cn/staff/Entry/list_type_data</v>
      </c>
      <c r="B64" s="8" t="s">
        <v>522</v>
      </c>
      <c r="C64" s="9" t="s">
        <v>106</v>
      </c>
      <c r="D64" s="8" t="s">
        <v>19</v>
      </c>
      <c r="E64" s="10">
        <v>43332.4424652778</v>
      </c>
      <c r="F64" t="s">
        <v>702</v>
      </c>
    </row>
    <row r="65" ht="17.25" spans="1:6">
      <c r="A65" t="str">
        <f t="shared" si="0"/>
        <v>http://oa.jc-saas.com.cn/staff/Entry/del_type_data</v>
      </c>
      <c r="B65" s="2" t="s">
        <v>515</v>
      </c>
      <c r="C65" s="3" t="s">
        <v>117</v>
      </c>
      <c r="D65" s="2" t="s">
        <v>19</v>
      </c>
      <c r="E65" s="4">
        <v>43332.4425694444</v>
      </c>
      <c r="F65" t="s">
        <v>702</v>
      </c>
    </row>
    <row r="66" ht="17.25" spans="1:6">
      <c r="A66" t="str">
        <f t="shared" ref="A66:A129" si="1">IF(LEFT(C66)="P",RIGHT(C66,LEN(C66)-5),RIGHT(C66,LEN(C66)-4))</f>
        <v>http://oa.jc-saas.com.cn/staff/del</v>
      </c>
      <c r="B66" s="8" t="s">
        <v>504</v>
      </c>
      <c r="C66" s="9" t="s">
        <v>121</v>
      </c>
      <c r="D66" s="8" t="s">
        <v>10</v>
      </c>
      <c r="E66" s="10">
        <v>43333.4776851852</v>
      </c>
      <c r="F66" t="s">
        <v>702</v>
      </c>
    </row>
    <row r="67" ht="17.25" spans="1:6">
      <c r="A67" t="str">
        <f t="shared" si="1"/>
        <v>http://oa.jc-saas.com.cn/staff/Entry/del_info</v>
      </c>
      <c r="B67" s="2" t="s">
        <v>495</v>
      </c>
      <c r="C67" s="3" t="s">
        <v>124</v>
      </c>
      <c r="D67" s="2" t="s">
        <v>19</v>
      </c>
      <c r="E67" s="4">
        <v>43332.7015856481</v>
      </c>
      <c r="F67" t="s">
        <v>702</v>
      </c>
    </row>
    <row r="68" ht="17.25" spans="1:6">
      <c r="A68" t="str">
        <f t="shared" si="1"/>
        <v>http://oa.jc-saas.com.cn/staff/staffinfo/del_sanction</v>
      </c>
      <c r="B68" s="8" t="s">
        <v>499</v>
      </c>
      <c r="C68" s="9" t="s">
        <v>127</v>
      </c>
      <c r="D68" s="8" t="s">
        <v>19</v>
      </c>
      <c r="E68" s="10">
        <v>43328.4553819444</v>
      </c>
      <c r="F68" t="s">
        <v>702</v>
      </c>
    </row>
    <row r="69" ht="17.25" spans="1:6">
      <c r="A69" t="str">
        <f t="shared" si="1"/>
        <v>http://oa.jc-saas.com.cn/staff/staffinfo/del_work</v>
      </c>
      <c r="B69" s="2" t="s">
        <v>501</v>
      </c>
      <c r="C69" s="3" t="s">
        <v>130</v>
      </c>
      <c r="D69" s="2" t="s">
        <v>19</v>
      </c>
      <c r="E69" s="4">
        <v>43327.4156712963</v>
      </c>
      <c r="F69" t="s">
        <v>702</v>
      </c>
    </row>
    <row r="70" ht="17.25" spans="1:6">
      <c r="A70" t="str">
        <f t="shared" si="1"/>
        <v>http://oa.jc-saas.com.cn/staff/staffinfo/del_edu</v>
      </c>
      <c r="B70" s="8" t="s">
        <v>497</v>
      </c>
      <c r="C70" s="9" t="s">
        <v>133</v>
      </c>
      <c r="D70" s="8" t="s">
        <v>19</v>
      </c>
      <c r="E70" s="10">
        <v>43327.4081712963</v>
      </c>
      <c r="F70" t="s">
        <v>702</v>
      </c>
    </row>
    <row r="71" ht="17.25" spans="1:6">
      <c r="A71" t="str">
        <f t="shared" si="1"/>
        <v>http://oa.jc-saas.com.cn/staff/staffinfo/del_socialRelations</v>
      </c>
      <c r="B71" s="2" t="s">
        <v>493</v>
      </c>
      <c r="C71" s="3" t="s">
        <v>136</v>
      </c>
      <c r="D71" s="2" t="s">
        <v>19</v>
      </c>
      <c r="E71" s="4">
        <v>43328.4135185185</v>
      </c>
      <c r="F71" t="s">
        <v>702</v>
      </c>
    </row>
    <row r="72" ht="17.25" spans="1:6">
      <c r="A72" t="str">
        <f t="shared" si="1"/>
        <v>http://oa.jc-saas.com.cn/staff/staffinfo/del_cert</v>
      </c>
      <c r="B72" s="8" t="s">
        <v>488</v>
      </c>
      <c r="C72" s="9" t="s">
        <v>139</v>
      </c>
      <c r="D72" s="8" t="s">
        <v>19</v>
      </c>
      <c r="E72" s="10">
        <v>43327.6960648148</v>
      </c>
      <c r="F72" t="s">
        <v>702</v>
      </c>
    </row>
    <row r="73" ht="17.25" spans="1:6">
      <c r="A73" t="str">
        <f t="shared" si="1"/>
        <v>http://oa.jc-saas.com.cn/staff/staffinfo/del_language</v>
      </c>
      <c r="B73" s="2" t="s">
        <v>491</v>
      </c>
      <c r="C73" s="3" t="s">
        <v>143</v>
      </c>
      <c r="D73" s="2" t="s">
        <v>19</v>
      </c>
      <c r="E73" s="4">
        <v>43327.6391782407</v>
      </c>
      <c r="F73" t="s">
        <v>702</v>
      </c>
    </row>
    <row r="74" ht="17.25" spans="1:6">
      <c r="A74" t="str">
        <f t="shared" si="1"/>
        <v>http://oa.jc-saas.com.cn/staff/Contract/signList</v>
      </c>
      <c r="B74" s="8" t="s">
        <v>625</v>
      </c>
      <c r="C74" s="9" t="s">
        <v>201</v>
      </c>
      <c r="D74" s="8" t="s">
        <v>19</v>
      </c>
      <c r="E74" s="10">
        <v>43346.4565162037</v>
      </c>
      <c r="F74" t="s">
        <v>702</v>
      </c>
    </row>
    <row r="75" ht="17.25" spans="1:6">
      <c r="A75" t="str">
        <f t="shared" si="1"/>
        <v>http://oa.jc-saas.com.cn/staff/Contract/detail</v>
      </c>
      <c r="B75" s="2" t="s">
        <v>629</v>
      </c>
      <c r="C75" s="3" t="s">
        <v>204</v>
      </c>
      <c r="D75" s="2" t="s">
        <v>19</v>
      </c>
      <c r="E75" s="4">
        <v>43343.4476736111</v>
      </c>
      <c r="F75" t="s">
        <v>702</v>
      </c>
    </row>
    <row r="76" ht="17.25" spans="1:6">
      <c r="A76" t="str">
        <f t="shared" si="1"/>
        <v>http://oa.jc-saas.com.cn/staff/Contract/nosign</v>
      </c>
      <c r="B76" s="8" t="s">
        <v>627</v>
      </c>
      <c r="C76" s="9" t="s">
        <v>207</v>
      </c>
      <c r="D76" s="8" t="s">
        <v>19</v>
      </c>
      <c r="E76" s="10">
        <v>43343.7224652778</v>
      </c>
      <c r="F76" t="s">
        <v>702</v>
      </c>
    </row>
    <row r="77" ht="17.25" spans="1:6">
      <c r="A77" t="str">
        <f t="shared" si="1"/>
        <v>http://oa.jc-saas.com.cn/staff/syncToDingding</v>
      </c>
      <c r="B77" s="2" t="s">
        <v>445</v>
      </c>
      <c r="C77" s="3" t="s">
        <v>210</v>
      </c>
      <c r="D77" s="2" t="s">
        <v>10</v>
      </c>
      <c r="E77" s="4">
        <v>43343.6942476852</v>
      </c>
      <c r="F77" t="s">
        <v>702</v>
      </c>
    </row>
    <row r="78" ht="17.25" spans="1:6">
      <c r="A78" t="str">
        <f t="shared" si="1"/>
        <v>http://oa.jc-saas.com.cn/staff/Entry/data_info</v>
      </c>
      <c r="B78" s="8" t="s">
        <v>344</v>
      </c>
      <c r="C78" s="9" t="s">
        <v>213</v>
      </c>
      <c r="D78" s="8" t="s">
        <v>19</v>
      </c>
      <c r="E78" s="10">
        <v>43332.6759375</v>
      </c>
      <c r="F78" t="s">
        <v>702</v>
      </c>
    </row>
    <row r="79" ht="17.25" spans="1:6">
      <c r="A79" t="str">
        <f t="shared" si="1"/>
        <v>http://oa.jc-saas.com.cn/staff/getList</v>
      </c>
      <c r="B79" s="2" t="s">
        <v>352</v>
      </c>
      <c r="C79" s="3" t="s">
        <v>217</v>
      </c>
      <c r="D79" s="2" t="s">
        <v>10</v>
      </c>
      <c r="E79" s="4">
        <v>43333.4756828704</v>
      </c>
      <c r="F79" t="s">
        <v>702</v>
      </c>
    </row>
    <row r="80" ht="17.25" spans="1:6">
      <c r="A80" t="str">
        <f t="shared" si="1"/>
        <v>http://oa.jc-saas.com.cn/staff/staffinfo/list_work</v>
      </c>
      <c r="B80" s="8" t="s">
        <v>355</v>
      </c>
      <c r="C80" s="9" t="s">
        <v>229</v>
      </c>
      <c r="D80" s="8" t="s">
        <v>19</v>
      </c>
      <c r="E80" s="10">
        <v>43327.4161805556</v>
      </c>
      <c r="F80" t="s">
        <v>702</v>
      </c>
    </row>
    <row r="81" ht="17.25" spans="1:6">
      <c r="A81" t="str">
        <f t="shared" si="1"/>
        <v>http://oa.jc-saas.com.cn/staff/staffinfo/work_detail</v>
      </c>
      <c r="B81" s="2" t="s">
        <v>140</v>
      </c>
      <c r="C81" s="3" t="s">
        <v>141</v>
      </c>
      <c r="D81" s="2" t="s">
        <v>19</v>
      </c>
      <c r="E81" s="4">
        <v>43354.4100578704</v>
      </c>
      <c r="F81" t="s">
        <v>702</v>
      </c>
    </row>
    <row r="82" ht="17.25" spans="1:6">
      <c r="A82" t="str">
        <f t="shared" si="1"/>
        <v>http://oa.jc-saas.com.cn/staff/staffinfo/socialRelations_detail</v>
      </c>
      <c r="B82" s="8" t="s">
        <v>144</v>
      </c>
      <c r="C82" s="9" t="s">
        <v>145</v>
      </c>
      <c r="D82" s="8" t="s">
        <v>19</v>
      </c>
      <c r="E82" s="10">
        <v>43354.4608333333</v>
      </c>
      <c r="F82" t="s">
        <v>702</v>
      </c>
    </row>
    <row r="83" ht="17.25" spans="1:6">
      <c r="A83" t="str">
        <f t="shared" si="1"/>
        <v>http://oa.jc-saas.com.cn/staff/staffinfo/get</v>
      </c>
      <c r="B83" s="2" t="s">
        <v>148</v>
      </c>
      <c r="C83" s="3" t="s">
        <v>149</v>
      </c>
      <c r="D83" s="2" t="s">
        <v>19</v>
      </c>
      <c r="E83" s="4">
        <v>43360.5873842593</v>
      </c>
      <c r="F83" t="s">
        <v>702</v>
      </c>
    </row>
    <row r="84" ht="17.25" spans="1:6">
      <c r="A84" t="str">
        <f t="shared" si="1"/>
        <v>http://oa.jc-saas.com.cn/staff/import</v>
      </c>
      <c r="B84" s="8" t="s">
        <v>651</v>
      </c>
      <c r="C84" s="9" t="s">
        <v>269</v>
      </c>
      <c r="D84" s="8" t="s">
        <v>10</v>
      </c>
      <c r="E84" s="10">
        <v>43372.3918055556</v>
      </c>
      <c r="F84" t="s">
        <v>702</v>
      </c>
    </row>
    <row r="85" ht="17.25" spans="1:6">
      <c r="A85" t="str">
        <f t="shared" si="1"/>
        <v>http://oa.jc-saas.com.cn/staff/export</v>
      </c>
      <c r="B85" s="2" t="s">
        <v>661</v>
      </c>
      <c r="C85" s="3" t="s">
        <v>298</v>
      </c>
      <c r="D85" s="2" t="s">
        <v>10</v>
      </c>
      <c r="E85" s="4">
        <v>43333.4771412037</v>
      </c>
      <c r="F85" t="s">
        <v>702</v>
      </c>
    </row>
    <row r="86" ht="17.25" spans="1:6">
      <c r="A86" t="str">
        <f t="shared" si="1"/>
        <v>http://oa.jc-saas.com.cn/staff/Contract/add</v>
      </c>
      <c r="B86" s="8" t="s">
        <v>434</v>
      </c>
      <c r="C86" s="9" t="s">
        <v>349</v>
      </c>
      <c r="D86" s="8" t="s">
        <v>19</v>
      </c>
      <c r="E86" s="10">
        <v>43342.6373726852</v>
      </c>
      <c r="F86" t="s">
        <v>702</v>
      </c>
    </row>
    <row r="87" ht="17.25" spans="1:6">
      <c r="A87" t="str">
        <f t="shared" si="1"/>
        <v>http://oa.jc-saas.com.cn/staff/Entry/addTypeData</v>
      </c>
      <c r="B87" s="2" t="s">
        <v>152</v>
      </c>
      <c r="C87" s="3" t="s">
        <v>153</v>
      </c>
      <c r="D87" s="2" t="s">
        <v>19</v>
      </c>
      <c r="E87" s="4">
        <v>43371.433599537</v>
      </c>
      <c r="F87" t="s">
        <v>702</v>
      </c>
    </row>
    <row r="88" ht="17.25" spans="1:6">
      <c r="A88" t="str">
        <f t="shared" si="1"/>
        <v>http://oa.jc-saas.com.cn/staff/add</v>
      </c>
      <c r="B88" s="8" t="s">
        <v>426</v>
      </c>
      <c r="C88" s="9" t="s">
        <v>354</v>
      </c>
      <c r="D88" s="8" t="s">
        <v>10</v>
      </c>
      <c r="E88" s="10">
        <v>43333.4757638889</v>
      </c>
      <c r="F88" t="s">
        <v>702</v>
      </c>
    </row>
    <row r="89" ht="17.25" spans="1:6">
      <c r="A89" t="str">
        <f t="shared" si="1"/>
        <v>http://oa.jc-saas.com.cn/staff/staffinfo/addSanction</v>
      </c>
      <c r="B89" s="2" t="s">
        <v>156</v>
      </c>
      <c r="C89" s="3" t="s">
        <v>157</v>
      </c>
      <c r="D89" s="2" t="s">
        <v>19</v>
      </c>
      <c r="E89" s="4">
        <v>43371.4275</v>
      </c>
      <c r="F89" t="s">
        <v>702</v>
      </c>
    </row>
    <row r="90" ht="17.25" spans="1:6">
      <c r="A90" t="str">
        <f t="shared" si="1"/>
        <v>http://oa.jc-saas.com.cn/staff/staffinfo/addWork</v>
      </c>
      <c r="B90" s="8" t="s">
        <v>160</v>
      </c>
      <c r="C90" s="9" t="s">
        <v>161</v>
      </c>
      <c r="D90" s="8" t="s">
        <v>19</v>
      </c>
      <c r="E90" s="10">
        <v>43371.4015625</v>
      </c>
      <c r="F90" t="s">
        <v>702</v>
      </c>
    </row>
    <row r="91" ht="17.25" spans="1:6">
      <c r="A91" t="str">
        <f t="shared" si="1"/>
        <v>http://oa.jc-saas.com.cn/staff/staffinfo/addEdu</v>
      </c>
      <c r="B91" s="2" t="s">
        <v>164</v>
      </c>
      <c r="C91" s="3" t="s">
        <v>165</v>
      </c>
      <c r="D91" s="2" t="s">
        <v>19</v>
      </c>
      <c r="E91" s="4">
        <v>43371.4096064815</v>
      </c>
      <c r="F91" t="s">
        <v>702</v>
      </c>
    </row>
    <row r="92" ht="17.25" spans="1:6">
      <c r="A92" t="str">
        <f t="shared" si="1"/>
        <v>http://oa.jc-saas.com.cn/staff/staffinfo/addSocialRelations</v>
      </c>
      <c r="B92" s="8" t="s">
        <v>168</v>
      </c>
      <c r="C92" s="9" t="s">
        <v>169</v>
      </c>
      <c r="D92" s="8" t="s">
        <v>19</v>
      </c>
      <c r="E92" s="10">
        <v>43371.4239467593</v>
      </c>
      <c r="F92" t="s">
        <v>702</v>
      </c>
    </row>
    <row r="93" ht="17.25" spans="1:6">
      <c r="A93" t="str">
        <f t="shared" si="1"/>
        <v>http://oa.jc-saas.com.cn/staff/staffinfo/addCert</v>
      </c>
      <c r="B93" s="2" t="s">
        <v>171</v>
      </c>
      <c r="C93" s="3" t="s">
        <v>172</v>
      </c>
      <c r="D93" s="2" t="s">
        <v>19</v>
      </c>
      <c r="E93" s="4">
        <v>43371.418912037</v>
      </c>
      <c r="F93" t="s">
        <v>702</v>
      </c>
    </row>
    <row r="94" ht="17.25" spans="1:6">
      <c r="A94" t="str">
        <f t="shared" si="1"/>
        <v>http://oa.jc-saas.com.cn/staff/staffinfo/addLanguage</v>
      </c>
      <c r="B94" s="8" t="s">
        <v>175</v>
      </c>
      <c r="C94" s="9" t="s">
        <v>176</v>
      </c>
      <c r="D94" s="8" t="s">
        <v>19</v>
      </c>
      <c r="E94" s="10">
        <v>43371.4158333333</v>
      </c>
      <c r="F94" t="s">
        <v>702</v>
      </c>
    </row>
    <row r="95" ht="17.25" spans="1:6">
      <c r="A95" t="str">
        <f t="shared" si="1"/>
        <v>http://oa.jc-saas.com.cn/staff/checkIsExist</v>
      </c>
      <c r="B95" s="2" t="s">
        <v>179</v>
      </c>
      <c r="C95" s="3" t="s">
        <v>180</v>
      </c>
      <c r="D95" s="2" t="s">
        <v>10</v>
      </c>
      <c r="E95" s="4">
        <v>43350.6418055556</v>
      </c>
      <c r="F95" t="s">
        <v>702</v>
      </c>
    </row>
    <row r="96" ht="17.25" spans="1:6">
      <c r="A96" t="str">
        <f t="shared" si="1"/>
        <v>http://oa.jc-saas.com.cn/staff/dimission/edit</v>
      </c>
      <c r="B96" s="8" t="s">
        <v>552</v>
      </c>
      <c r="C96" s="9" t="s">
        <v>475</v>
      </c>
      <c r="D96" s="8" t="s">
        <v>14</v>
      </c>
      <c r="E96" s="10">
        <v>43350.7536689815</v>
      </c>
      <c r="F96" t="s">
        <v>702</v>
      </c>
    </row>
    <row r="97" ht="17.25" spans="1:6">
      <c r="A97" t="str">
        <f t="shared" si="1"/>
        <v>http://oa.jc-saas.com.cn/staff/dimission/getList</v>
      </c>
      <c r="B97" s="2" t="s">
        <v>561</v>
      </c>
      <c r="C97" s="3" t="s">
        <v>479</v>
      </c>
      <c r="D97" s="2" t="s">
        <v>14</v>
      </c>
      <c r="E97" s="4">
        <v>43340.726724537</v>
      </c>
      <c r="F97" t="s">
        <v>702</v>
      </c>
    </row>
    <row r="98" ht="17.25" spans="1:6">
      <c r="A98" t="str">
        <f t="shared" si="1"/>
        <v>http://oa.jc-saas.com.cn/staff/dimission/del</v>
      </c>
      <c r="B98" s="8" t="s">
        <v>558</v>
      </c>
      <c r="C98" s="9" t="s">
        <v>483</v>
      </c>
      <c r="D98" s="8" t="s">
        <v>14</v>
      </c>
      <c r="E98" s="10">
        <v>43350.7541666667</v>
      </c>
      <c r="F98" t="s">
        <v>702</v>
      </c>
    </row>
    <row r="99" ht="17.25" spans="1:6">
      <c r="A99" t="str">
        <f t="shared" si="1"/>
        <v>http://oa.jc-saas.com.cn/staff/dimission/add</v>
      </c>
      <c r="B99" s="2" t="s">
        <v>556</v>
      </c>
      <c r="C99" s="3" t="s">
        <v>487</v>
      </c>
      <c r="D99" s="2" t="s">
        <v>14</v>
      </c>
      <c r="E99" s="4">
        <v>43350.7534027778</v>
      </c>
      <c r="F99" t="s">
        <v>702</v>
      </c>
    </row>
    <row r="100" ht="17.25" spans="1:6">
      <c r="A100" t="str">
        <f t="shared" si="1"/>
        <v>http://oa.jc-saas.com.cn/staff/dimission/detail</v>
      </c>
      <c r="B100" s="8" t="s">
        <v>554</v>
      </c>
      <c r="C100" s="9" t="s">
        <v>490</v>
      </c>
      <c r="D100" s="8" t="s">
        <v>14</v>
      </c>
      <c r="E100" s="10">
        <v>43340.7059259259</v>
      </c>
      <c r="F100" t="s">
        <v>702</v>
      </c>
    </row>
    <row r="101" ht="17.25" spans="1:6">
      <c r="A101" t="str">
        <f t="shared" si="1"/>
        <v>http://oa.jc-saas.com.cn/staff/Contract/stop</v>
      </c>
      <c r="B101" s="2" t="s">
        <v>322</v>
      </c>
      <c r="C101" s="3" t="s">
        <v>323</v>
      </c>
      <c r="D101" s="2" t="s">
        <v>19</v>
      </c>
      <c r="E101" s="4">
        <v>43342.7156134259</v>
      </c>
      <c r="F101" t="s">
        <v>702</v>
      </c>
    </row>
    <row r="102" ht="17.25" spans="1:6">
      <c r="A102" t="str">
        <f t="shared" si="1"/>
        <v>http://oa.jc-saas.com.cn/staff/Entry/bind_info</v>
      </c>
      <c r="B102" s="8" t="s">
        <v>685</v>
      </c>
      <c r="C102" s="9" t="s">
        <v>503</v>
      </c>
      <c r="D102" s="8" t="s">
        <v>19</v>
      </c>
      <c r="E102" s="10">
        <v>43332.5716203704</v>
      </c>
      <c r="F102" t="s">
        <v>702</v>
      </c>
    </row>
    <row r="103" ht="17.25" spans="1:6">
      <c r="A103" t="str">
        <f t="shared" si="1"/>
        <v>http://oa.jc-saas.com.cn/staff/Entry/editTypeData</v>
      </c>
      <c r="B103" s="2" t="s">
        <v>182</v>
      </c>
      <c r="C103" s="3" t="s">
        <v>183</v>
      </c>
      <c r="D103" s="2" t="s">
        <v>19</v>
      </c>
      <c r="E103" s="4">
        <v>43371.4332407407</v>
      </c>
      <c r="F103" t="s">
        <v>702</v>
      </c>
    </row>
    <row r="104" ht="17.25" spans="1:6">
      <c r="A104" t="str">
        <f t="shared" si="1"/>
        <v>http://oa.jc-saas.com.cn/staff/editBaseInfo</v>
      </c>
      <c r="B104" s="8" t="s">
        <v>675</v>
      </c>
      <c r="C104" s="9" t="s">
        <v>508</v>
      </c>
      <c r="D104" s="8" t="s">
        <v>10</v>
      </c>
      <c r="E104" s="10">
        <v>43333.4759606481</v>
      </c>
      <c r="F104" t="s">
        <v>702</v>
      </c>
    </row>
    <row r="105" ht="17.25" spans="1:6">
      <c r="A105" t="str">
        <f t="shared" si="1"/>
        <v>http://oa.jc-saas.com.cn/staff/editWorkInfo</v>
      </c>
      <c r="B105" s="2" t="s">
        <v>677</v>
      </c>
      <c r="C105" s="3" t="s">
        <v>511</v>
      </c>
      <c r="D105" s="2" t="s">
        <v>10</v>
      </c>
      <c r="E105" s="4">
        <v>43333.476099537</v>
      </c>
      <c r="F105" t="s">
        <v>702</v>
      </c>
    </row>
    <row r="106" ht="17.25" spans="1:6">
      <c r="A106" t="str">
        <f t="shared" si="1"/>
        <v>http://oa.jc-saas.com.cn/staff/Entry/getStaffList</v>
      </c>
      <c r="B106" s="8" t="s">
        <v>597</v>
      </c>
      <c r="C106" s="9" t="s">
        <v>563</v>
      </c>
      <c r="D106" s="8" t="s">
        <v>19</v>
      </c>
      <c r="E106" s="10">
        <v>43334.442662037</v>
      </c>
      <c r="F106" t="s">
        <v>702</v>
      </c>
    </row>
    <row r="107" ht="17.25" spans="1:6">
      <c r="A107" t="str">
        <f t="shared" si="1"/>
        <v>http://oa.jc-saas.com.cn/staff/staffinfo/list_contract</v>
      </c>
      <c r="B107" s="2" t="s">
        <v>605</v>
      </c>
      <c r="C107" s="3" t="s">
        <v>566</v>
      </c>
      <c r="D107" s="2" t="s">
        <v>19</v>
      </c>
      <c r="E107" s="4">
        <v>43357.6581018519</v>
      </c>
      <c r="F107" t="s">
        <v>702</v>
      </c>
    </row>
    <row r="108" ht="17.25" spans="1:6">
      <c r="A108" t="str">
        <f t="shared" si="1"/>
        <v>http://oa.jc-saas.com.cn/staff/staffinfo/list_sanction</v>
      </c>
      <c r="B108" s="8" t="s">
        <v>603</v>
      </c>
      <c r="C108" s="9" t="s">
        <v>569</v>
      </c>
      <c r="D108" s="8" t="s">
        <v>19</v>
      </c>
      <c r="E108" s="10">
        <v>43328.4650115741</v>
      </c>
      <c r="F108" t="s">
        <v>702</v>
      </c>
    </row>
    <row r="109" ht="17.25" spans="1:6">
      <c r="A109" t="str">
        <f t="shared" si="1"/>
        <v>http://oa.jc-saas.com.cn/staff/staffinfo/sanction_detail</v>
      </c>
      <c r="B109" s="2" t="s">
        <v>186</v>
      </c>
      <c r="C109" s="3" t="s">
        <v>187</v>
      </c>
      <c r="D109" s="2" t="s">
        <v>19</v>
      </c>
      <c r="E109" s="4">
        <v>43354.4685648148</v>
      </c>
      <c r="F109" t="s">
        <v>702</v>
      </c>
    </row>
    <row r="110" ht="17.25" spans="1:6">
      <c r="A110" t="str">
        <f t="shared" si="1"/>
        <v>http://oa.jc-saas.com.cn/staff/staffinfo/list_edu</v>
      </c>
      <c r="B110" s="8" t="s">
        <v>600</v>
      </c>
      <c r="C110" s="9" t="s">
        <v>574</v>
      </c>
      <c r="D110" s="8" t="s">
        <v>19</v>
      </c>
      <c r="E110" s="10">
        <v>43327.6100694444</v>
      </c>
      <c r="F110" t="s">
        <v>702</v>
      </c>
    </row>
    <row r="111" ht="17.25" spans="1:6">
      <c r="A111" t="str">
        <f t="shared" si="1"/>
        <v>http://oa.jc-saas.com.cn/staff/staffinfo/edu_detail</v>
      </c>
      <c r="B111" s="2" t="s">
        <v>190</v>
      </c>
      <c r="C111" s="3" t="s">
        <v>191</v>
      </c>
      <c r="D111" s="2" t="s">
        <v>19</v>
      </c>
      <c r="E111" s="4">
        <v>43354.4298611111</v>
      </c>
      <c r="F111" t="s">
        <v>702</v>
      </c>
    </row>
    <row r="112" ht="17.25" spans="1:6">
      <c r="A112" t="str">
        <f t="shared" si="1"/>
        <v>http://oa.jc-saas.com.cn/staff/staffinfo/list_socialRelations</v>
      </c>
      <c r="B112" s="8" t="s">
        <v>595</v>
      </c>
      <c r="C112" s="9" t="s">
        <v>579</v>
      </c>
      <c r="D112" s="8" t="s">
        <v>19</v>
      </c>
      <c r="E112" s="10">
        <v>43354.607025463</v>
      </c>
      <c r="F112" t="s">
        <v>702</v>
      </c>
    </row>
    <row r="113" ht="17.25" spans="1:6">
      <c r="A113" t="str">
        <f t="shared" si="1"/>
        <v>http://oa.jc-saas.com.cn/staff/staffinfo/list_cert</v>
      </c>
      <c r="B113" s="2" t="s">
        <v>590</v>
      </c>
      <c r="C113" s="3" t="s">
        <v>582</v>
      </c>
      <c r="D113" s="2" t="s">
        <v>19</v>
      </c>
      <c r="E113" s="4">
        <v>43327.7115162037</v>
      </c>
      <c r="F113" t="s">
        <v>702</v>
      </c>
    </row>
    <row r="114" ht="17.25" spans="1:6">
      <c r="A114" t="str">
        <f t="shared" si="1"/>
        <v>http://oa.jc-saas.com.cn/staff/staffinfo/cert_detail</v>
      </c>
      <c r="B114" s="8" t="s">
        <v>193</v>
      </c>
      <c r="C114" s="9" t="s">
        <v>194</v>
      </c>
      <c r="D114" s="8" t="s">
        <v>19</v>
      </c>
      <c r="E114" s="10">
        <v>43354.4502083333</v>
      </c>
      <c r="F114" t="s">
        <v>702</v>
      </c>
    </row>
    <row r="115" ht="17.25" spans="1:6">
      <c r="A115" t="str">
        <f t="shared" si="1"/>
        <v>http://oa.jc-saas.com.cn/staff/staffinfo/list_language</v>
      </c>
      <c r="B115" s="2" t="s">
        <v>592</v>
      </c>
      <c r="C115" s="3" t="s">
        <v>589</v>
      </c>
      <c r="D115" s="2" t="s">
        <v>19</v>
      </c>
      <c r="E115" s="4">
        <v>43327.650474537</v>
      </c>
      <c r="F115" t="s">
        <v>702</v>
      </c>
    </row>
    <row r="116" ht="17.25" spans="1:6">
      <c r="A116" t="str">
        <f t="shared" si="1"/>
        <v>http://oa.jc-saas.com.cn/staff/staffinfo/language_detail</v>
      </c>
      <c r="B116" s="8" t="s">
        <v>196</v>
      </c>
      <c r="C116" s="9" t="s">
        <v>197</v>
      </c>
      <c r="D116" s="8" t="s">
        <v>19</v>
      </c>
      <c r="E116" s="10">
        <v>43354.4424421296</v>
      </c>
      <c r="F116" t="s">
        <v>702</v>
      </c>
    </row>
    <row r="117" ht="17.25" spans="1:6">
      <c r="A117" t="str">
        <f t="shared" si="1"/>
        <v>http://oa.jc-saas.com.cn/staff/staffinfo/getMajorType</v>
      </c>
      <c r="B117" s="2" t="s">
        <v>611</v>
      </c>
      <c r="C117" s="3" t="s">
        <v>612</v>
      </c>
      <c r="D117" s="2" t="s">
        <v>19</v>
      </c>
      <c r="E117" s="4">
        <v>43327.3901273148</v>
      </c>
      <c r="F117" t="s">
        <v>702</v>
      </c>
    </row>
    <row r="118" ht="17.25" spans="1:6">
      <c r="A118" t="str">
        <f t="shared" si="1"/>
        <v>http://oa.jc-saas.com.cn/staff/staffinfo/add_head_pic</v>
      </c>
      <c r="B118" s="8" t="s">
        <v>472</v>
      </c>
      <c r="C118" s="9" t="s">
        <v>473</v>
      </c>
      <c r="D118" s="8" t="s">
        <v>19</v>
      </c>
      <c r="E118" s="10">
        <v>43357.4852893519</v>
      </c>
      <c r="F118" t="s">
        <v>702</v>
      </c>
    </row>
    <row r="119" ht="17.25" spans="1:6">
      <c r="A119" t="str">
        <f t="shared" si="1"/>
        <v>http://oa.jc-saas.com.cn/staff/formalTransact/edit</v>
      </c>
      <c r="B119" s="2" t="s">
        <v>303</v>
      </c>
      <c r="C119" s="3" t="s">
        <v>304</v>
      </c>
      <c r="D119" s="2" t="s">
        <v>14</v>
      </c>
      <c r="E119" s="4">
        <v>43337.6401157407</v>
      </c>
      <c r="F119" t="s">
        <v>702</v>
      </c>
    </row>
    <row r="120" ht="17.25" spans="1:6">
      <c r="A120" t="str">
        <f t="shared" si="1"/>
        <v>http://oa.jc-saas.com.cn/staff/formalTransact/getList</v>
      </c>
      <c r="B120" s="8" t="s">
        <v>318</v>
      </c>
      <c r="C120" s="9" t="s">
        <v>319</v>
      </c>
      <c r="D120" s="8" t="s">
        <v>14</v>
      </c>
      <c r="E120" s="10">
        <v>43340.7161226852</v>
      </c>
      <c r="F120" t="s">
        <v>702</v>
      </c>
    </row>
    <row r="121" ht="17.25" spans="1:6">
      <c r="A121" t="str">
        <f t="shared" si="1"/>
        <v>http://oa.jc-saas.com.cn/staff/formalTransact/del</v>
      </c>
      <c r="B121" s="2" t="s">
        <v>314</v>
      </c>
      <c r="C121" s="3" t="s">
        <v>315</v>
      </c>
      <c r="D121" s="2" t="s">
        <v>14</v>
      </c>
      <c r="E121" s="4">
        <v>43350.7546990741</v>
      </c>
      <c r="F121" t="s">
        <v>702</v>
      </c>
    </row>
    <row r="122" ht="17.25" spans="1:6">
      <c r="A122" t="str">
        <f t="shared" si="1"/>
        <v>http://oa.jc-saas.com.cn/staff/formalTransact/add</v>
      </c>
      <c r="B122" s="8" t="s">
        <v>310</v>
      </c>
      <c r="C122" s="9" t="s">
        <v>311</v>
      </c>
      <c r="D122" s="8" t="s">
        <v>14</v>
      </c>
      <c r="E122" s="10">
        <v>43339.7366898148</v>
      </c>
      <c r="F122" t="s">
        <v>702</v>
      </c>
    </row>
    <row r="123" ht="17.25" spans="1:6">
      <c r="A123" t="str">
        <f t="shared" si="1"/>
        <v>http://oa.jc-saas.com.cn/staff/formalTransact/detail</v>
      </c>
      <c r="B123" s="2" t="s">
        <v>306</v>
      </c>
      <c r="C123" s="3" t="s">
        <v>307</v>
      </c>
      <c r="D123" s="2" t="s">
        <v>14</v>
      </c>
      <c r="E123" s="4">
        <v>43340.7386689815</v>
      </c>
      <c r="F123" t="s">
        <v>702</v>
      </c>
    </row>
    <row r="124" ht="17.25" spans="1:6">
      <c r="A124" t="str">
        <f t="shared" si="1"/>
        <v>http://oa.jc-saas.com.cn/attendance/holiday/lists</v>
      </c>
      <c r="B124" s="2" t="s">
        <v>580</v>
      </c>
      <c r="C124" s="3" t="s">
        <v>102</v>
      </c>
      <c r="D124" s="2" t="s">
        <v>14</v>
      </c>
      <c r="E124" s="4">
        <v>43360.4570023148</v>
      </c>
      <c r="F124" t="s">
        <v>703</v>
      </c>
    </row>
    <row r="125" ht="17.25" spans="1:6">
      <c r="A125" t="str">
        <f t="shared" si="1"/>
        <v>http://oa.jc-saas.com.cn/attendance/Shift/del</v>
      </c>
      <c r="B125" s="8" t="s">
        <v>519</v>
      </c>
      <c r="C125" s="9" t="s">
        <v>151</v>
      </c>
      <c r="D125" s="8" t="s">
        <v>19</v>
      </c>
      <c r="E125" s="10">
        <v>43347.678599537</v>
      </c>
      <c r="F125" t="s">
        <v>703</v>
      </c>
    </row>
    <row r="126" ht="17.25" spans="1:6">
      <c r="A126" t="str">
        <f t="shared" si="1"/>
        <v>http://oa.jc-saas.com.cn/attendance/monthly/export</v>
      </c>
      <c r="B126" s="2" t="s">
        <v>665</v>
      </c>
      <c r="C126" s="3" t="s">
        <v>302</v>
      </c>
      <c r="D126" s="2" t="s">
        <v>10</v>
      </c>
      <c r="E126" s="4">
        <v>43350.6708333333</v>
      </c>
      <c r="F126" t="s">
        <v>703</v>
      </c>
    </row>
    <row r="127" ht="17.25" spans="1:6">
      <c r="A127" t="str">
        <f t="shared" si="1"/>
        <v>http://oa.jc-saas.com.cn/attendance/Shift/addShift</v>
      </c>
      <c r="B127" s="8" t="s">
        <v>48</v>
      </c>
      <c r="C127" s="9" t="s">
        <v>49</v>
      </c>
      <c r="D127" s="8" t="s">
        <v>19</v>
      </c>
      <c r="E127" s="10">
        <v>43371.4441319444</v>
      </c>
      <c r="F127" t="s">
        <v>703</v>
      </c>
    </row>
    <row r="128" ht="17.25" spans="1:6">
      <c r="A128" t="str">
        <f t="shared" si="1"/>
        <v>http://oa.jc-saas.com.cn/attendance/daily/compute</v>
      </c>
      <c r="B128" s="2" t="s">
        <v>525</v>
      </c>
      <c r="C128" s="3" t="s">
        <v>398</v>
      </c>
      <c r="D128" s="2" t="s">
        <v>14</v>
      </c>
      <c r="E128" s="4">
        <v>43354.7046064815</v>
      </c>
      <c r="F128" t="s">
        <v>703</v>
      </c>
    </row>
    <row r="129" ht="17.25" spans="1:6">
      <c r="A129" t="str">
        <f t="shared" si="1"/>
        <v>http://oa.jc-saas.com.cn/attendance/Shift/list</v>
      </c>
      <c r="B129" s="8" t="s">
        <v>689</v>
      </c>
      <c r="C129" s="9" t="s">
        <v>444</v>
      </c>
      <c r="D129" s="8" t="s">
        <v>19</v>
      </c>
      <c r="E129" s="10">
        <v>43347.6715625</v>
      </c>
      <c r="F129" t="s">
        <v>703</v>
      </c>
    </row>
    <row r="130" ht="17.25" spans="1:6">
      <c r="A130" t="str">
        <f t="shared" ref="A130:A193" si="2">IF(LEFT(C130)="P",RIGHT(C130,LEN(C130)-5),RIGHT(C130,LEN(C130)-4))</f>
        <v>http://oa.jc-saas.com.cn/attendance/Shift/get</v>
      </c>
      <c r="B130" s="2" t="s">
        <v>687</v>
      </c>
      <c r="C130" s="3" t="s">
        <v>447</v>
      </c>
      <c r="D130" s="2" t="s">
        <v>19</v>
      </c>
      <c r="E130" s="4">
        <v>43349.4706944444</v>
      </c>
      <c r="F130" t="s">
        <v>703</v>
      </c>
    </row>
    <row r="131" ht="17.25" spans="1:6">
      <c r="A131" t="str">
        <f t="shared" si="2"/>
        <v>http://oa.jc-saas.com.cn/attendance/Shift/editShift</v>
      </c>
      <c r="B131" s="8" t="s">
        <v>52</v>
      </c>
      <c r="C131" s="9" t="s">
        <v>53</v>
      </c>
      <c r="D131" s="8" t="s">
        <v>19</v>
      </c>
      <c r="E131" s="10">
        <v>43371.4439699074</v>
      </c>
      <c r="F131" t="s">
        <v>703</v>
      </c>
    </row>
    <row r="132" ht="17.25" spans="1:6">
      <c r="A132" t="str">
        <f t="shared" si="2"/>
        <v>http://oa.jc-saas.com.cn/attendance/daily/getList</v>
      </c>
      <c r="B132" s="2" t="s">
        <v>567</v>
      </c>
      <c r="C132" s="3" t="s">
        <v>530</v>
      </c>
      <c r="D132" s="2" t="s">
        <v>14</v>
      </c>
      <c r="E132" s="4">
        <v>43368.7076967593</v>
      </c>
      <c r="F132" t="s">
        <v>703</v>
      </c>
    </row>
    <row r="133" ht="17.25" spans="1:6">
      <c r="A133" t="str">
        <f t="shared" si="2"/>
        <v>http://oa.jc-saas.com.cn/attendance/daily/import</v>
      </c>
      <c r="B133" s="8" t="s">
        <v>570</v>
      </c>
      <c r="C133" s="9" t="s">
        <v>533</v>
      </c>
      <c r="D133" s="8" t="s">
        <v>14</v>
      </c>
      <c r="E133" s="10">
        <v>43350.3786689815</v>
      </c>
      <c r="F133" t="s">
        <v>703</v>
      </c>
    </row>
    <row r="134" ht="17.25" spans="1:6">
      <c r="A134" t="str">
        <f t="shared" si="2"/>
        <v>http://oa.jc-saas.com.cn/attendance/daily/export</v>
      </c>
      <c r="B134" s="2" t="s">
        <v>572</v>
      </c>
      <c r="C134" s="3" t="s">
        <v>536</v>
      </c>
      <c r="D134" s="2" t="s">
        <v>14</v>
      </c>
      <c r="E134" s="4">
        <v>43350.3787731481</v>
      </c>
      <c r="F134" t="s">
        <v>703</v>
      </c>
    </row>
    <row r="135" ht="17.25" spans="1:6">
      <c r="A135" t="str">
        <f t="shared" si="2"/>
        <v>http://oa.jc-saas.com.cn/attendance/monthly/lists</v>
      </c>
      <c r="B135" s="8" t="s">
        <v>564</v>
      </c>
      <c r="C135" s="9" t="s">
        <v>539</v>
      </c>
      <c r="D135" s="8" t="s">
        <v>10</v>
      </c>
      <c r="E135" s="10">
        <v>43349.6108449074</v>
      </c>
      <c r="F135" t="s">
        <v>703</v>
      </c>
    </row>
    <row r="136" ht="17.25" spans="1:6">
      <c r="A136" t="str">
        <f t="shared" si="2"/>
        <v>http://oa.jc-saas.com.cn/attendance/Rule/get</v>
      </c>
      <c r="B136" s="2" t="s">
        <v>619</v>
      </c>
      <c r="C136" s="3" t="s">
        <v>607</v>
      </c>
      <c r="D136" s="2" t="s">
        <v>19</v>
      </c>
      <c r="E136" s="4">
        <v>43348.6090162037</v>
      </c>
      <c r="F136" t="s">
        <v>703</v>
      </c>
    </row>
    <row r="137" ht="17.25" spans="1:6">
      <c r="A137" t="str">
        <f t="shared" si="2"/>
        <v>http://oa.jc-saas.com.cn/attendance/monthly/calculate</v>
      </c>
      <c r="B137" s="8" t="s">
        <v>583</v>
      </c>
      <c r="C137" s="9" t="s">
        <v>584</v>
      </c>
      <c r="D137" s="8" t="s">
        <v>10</v>
      </c>
      <c r="E137" s="10">
        <v>43349.6768171296</v>
      </c>
      <c r="F137" t="s">
        <v>703</v>
      </c>
    </row>
    <row r="138" ht="17.25" spans="1:6">
      <c r="A138" t="str">
        <f t="shared" si="2"/>
        <v>http://oa.jc-saas.com.cn/attendance/Rule/set</v>
      </c>
      <c r="B138" s="2" t="s">
        <v>476</v>
      </c>
      <c r="C138" s="3" t="s">
        <v>477</v>
      </c>
      <c r="D138" s="2" t="s">
        <v>19</v>
      </c>
      <c r="E138" s="4">
        <v>43348.592037037</v>
      </c>
      <c r="F138" t="s">
        <v>703</v>
      </c>
    </row>
    <row r="139" ht="17.25" spans="1:6">
      <c r="A139" t="str">
        <f t="shared" si="2"/>
        <v>http://oa.jc-saas.com.cn/salary/personaTax/rules</v>
      </c>
      <c r="B139" s="2" t="s">
        <v>633</v>
      </c>
      <c r="C139" s="3" t="s">
        <v>23</v>
      </c>
      <c r="D139" s="2" t="s">
        <v>10</v>
      </c>
      <c r="E139" s="4">
        <v>43348.4659837963</v>
      </c>
      <c r="F139" t="s">
        <v>704</v>
      </c>
    </row>
    <row r="140" ht="17.25" spans="1:6">
      <c r="A140" t="str">
        <f t="shared" si="2"/>
        <v>http://oa.jc-saas.com.cn/salary/scheme/del</v>
      </c>
      <c r="B140" s="8" t="s">
        <v>506</v>
      </c>
      <c r="C140" s="9" t="s">
        <v>167</v>
      </c>
      <c r="D140" s="8" t="s">
        <v>10</v>
      </c>
      <c r="E140" s="10">
        <v>43347.4266087963</v>
      </c>
      <c r="F140" t="s">
        <v>704</v>
      </c>
    </row>
    <row r="141" ht="17.25" spans="1:6">
      <c r="A141" t="str">
        <f t="shared" si="2"/>
        <v>http://oa.jc-saas.com.cn/salary/Adjusted/delAdjusted</v>
      </c>
      <c r="B141" s="2" t="s">
        <v>512</v>
      </c>
      <c r="C141" s="3" t="s">
        <v>174</v>
      </c>
      <c r="D141" s="2" t="s">
        <v>19</v>
      </c>
      <c r="E141" s="4">
        <v>43370.7263541667</v>
      </c>
      <c r="F141" t="s">
        <v>704</v>
      </c>
    </row>
    <row r="142" ht="17.25" spans="1:6">
      <c r="A142" t="str">
        <f t="shared" si="2"/>
        <v>http://oa.jc-saas.com.cn/salary/compute/antiAudit</v>
      </c>
      <c r="B142" s="8" t="s">
        <v>640</v>
      </c>
      <c r="C142" s="9" t="s">
        <v>185</v>
      </c>
      <c r="D142" s="8" t="s">
        <v>14</v>
      </c>
      <c r="E142" s="10">
        <v>43360.5549074074</v>
      </c>
      <c r="F142" t="s">
        <v>704</v>
      </c>
    </row>
    <row r="143" ht="17.25" spans="1:6">
      <c r="A143" t="str">
        <f t="shared" si="2"/>
        <v>http://oa.jc-saas.com.cn/salary/Fixed/list</v>
      </c>
      <c r="B143" s="2" t="s">
        <v>359</v>
      </c>
      <c r="C143" s="3" t="s">
        <v>221</v>
      </c>
      <c r="D143" s="2" t="s">
        <v>19</v>
      </c>
      <c r="E143" s="4">
        <v>43357.462037037</v>
      </c>
      <c r="F143" t="s">
        <v>704</v>
      </c>
    </row>
    <row r="144" ht="17.25" spans="1:6">
      <c r="A144" t="str">
        <f t="shared" si="2"/>
        <v>http://oa.jc-saas.com.cn/salary/Fixed/get_fixed_detail</v>
      </c>
      <c r="B144" s="8" t="s">
        <v>357</v>
      </c>
      <c r="C144" s="9" t="s">
        <v>225</v>
      </c>
      <c r="D144" s="8" t="s">
        <v>19</v>
      </c>
      <c r="E144" s="10">
        <v>43369.3905787037</v>
      </c>
      <c r="F144" t="s">
        <v>704</v>
      </c>
    </row>
    <row r="145" ht="17.25" spans="1:6">
      <c r="A145" t="str">
        <f t="shared" si="2"/>
        <v>http://oa.jc-saas.com.cn/salary/Bank/list</v>
      </c>
      <c r="B145" s="2" t="s">
        <v>342</v>
      </c>
      <c r="C145" s="3" t="s">
        <v>250</v>
      </c>
      <c r="D145" s="2" t="s">
        <v>19</v>
      </c>
      <c r="E145" s="4">
        <v>43353.5871180556</v>
      </c>
      <c r="F145" t="s">
        <v>704</v>
      </c>
    </row>
    <row r="146" ht="17.25" spans="1:6">
      <c r="A146" t="str">
        <f t="shared" si="2"/>
        <v>http://oa.jc-saas.com.cn/salary/Bank/get</v>
      </c>
      <c r="B146" s="8" t="s">
        <v>340</v>
      </c>
      <c r="C146" s="9" t="s">
        <v>254</v>
      </c>
      <c r="D146" s="8" t="s">
        <v>19</v>
      </c>
      <c r="E146" s="10">
        <v>43363.6653356481</v>
      </c>
      <c r="F146" t="s">
        <v>704</v>
      </c>
    </row>
    <row r="147" ht="17.25" spans="1:6">
      <c r="A147" t="str">
        <f t="shared" si="2"/>
        <v>http://oa.jc-saas.com.cn/salary/compute/audit</v>
      </c>
      <c r="B147" s="2" t="s">
        <v>469</v>
      </c>
      <c r="C147" s="3" t="s">
        <v>265</v>
      </c>
      <c r="D147" s="2" t="s">
        <v>14</v>
      </c>
      <c r="E147" s="4">
        <v>43360.5530787037</v>
      </c>
      <c r="F147" t="s">
        <v>704</v>
      </c>
    </row>
    <row r="148" ht="17.25" spans="1:6">
      <c r="A148" t="str">
        <f t="shared" si="2"/>
        <v>http://oa.jc-saas.com.cn/salary/compute/importAudit</v>
      </c>
      <c r="B148" s="8" t="s">
        <v>653</v>
      </c>
      <c r="C148" s="9" t="s">
        <v>273</v>
      </c>
      <c r="D148" s="8" t="s">
        <v>14</v>
      </c>
      <c r="E148" s="10">
        <v>43360.5581712963</v>
      </c>
      <c r="F148" t="s">
        <v>704</v>
      </c>
    </row>
    <row r="149" ht="17.25" spans="1:6">
      <c r="A149" t="str">
        <f t="shared" si="2"/>
        <v>http://oa.jc-saas.com.cn/salary/compute/importFloat</v>
      </c>
      <c r="B149" s="2" t="s">
        <v>656</v>
      </c>
      <c r="C149" s="3" t="s">
        <v>277</v>
      </c>
      <c r="D149" s="2" t="s">
        <v>14</v>
      </c>
      <c r="E149" s="4">
        <v>43360.5739467593</v>
      </c>
      <c r="F149" t="s">
        <v>704</v>
      </c>
    </row>
    <row r="150" ht="17.25" spans="1:6">
      <c r="A150" t="str">
        <f t="shared" si="2"/>
        <v>http://oa.jc-saas.com.cn/salary/compute/export</v>
      </c>
      <c r="B150" s="8" t="s">
        <v>663</v>
      </c>
      <c r="C150" s="9" t="s">
        <v>309</v>
      </c>
      <c r="D150" s="8" t="s">
        <v>14</v>
      </c>
      <c r="E150" s="10">
        <v>43365.4551736111</v>
      </c>
      <c r="F150" t="s">
        <v>704</v>
      </c>
    </row>
    <row r="151" ht="17.25" spans="1:6">
      <c r="A151" t="str">
        <f t="shared" si="2"/>
        <v>http://oa.jc-saas.com.cn/salary/paid/confirm</v>
      </c>
      <c r="B151" s="2" t="s">
        <v>548</v>
      </c>
      <c r="C151" s="3" t="s">
        <v>329</v>
      </c>
      <c r="D151" s="2" t="s">
        <v>10</v>
      </c>
      <c r="E151" s="4">
        <v>43353.573287037</v>
      </c>
      <c r="F151" t="s">
        <v>704</v>
      </c>
    </row>
    <row r="152" ht="17.25" spans="1:6">
      <c r="A152" t="str">
        <f t="shared" si="2"/>
        <v>http://oa.jc-saas.com.cn/salary/scheme/add</v>
      </c>
      <c r="B152" s="8" t="s">
        <v>429</v>
      </c>
      <c r="C152" s="9" t="s">
        <v>382</v>
      </c>
      <c r="D152" s="8" t="s">
        <v>10</v>
      </c>
      <c r="E152" s="10">
        <v>43368.3813310185</v>
      </c>
      <c r="F152" t="s">
        <v>704</v>
      </c>
    </row>
    <row r="153" ht="17.25" spans="1:6">
      <c r="A153" t="str">
        <f t="shared" si="2"/>
        <v>http://oa.jc-saas.com.cn/salary/Adjusted/addAdjusted</v>
      </c>
      <c r="B153" s="2" t="s">
        <v>432</v>
      </c>
      <c r="C153" s="3" t="s">
        <v>387</v>
      </c>
      <c r="D153" s="2" t="s">
        <v>19</v>
      </c>
      <c r="E153" s="4">
        <v>43362.4579976852</v>
      </c>
      <c r="F153" t="s">
        <v>704</v>
      </c>
    </row>
    <row r="154" ht="17.25" spans="1:6">
      <c r="A154" t="str">
        <f t="shared" si="2"/>
        <v>http://oa.jc-saas.com.cn/salary/Adjusted/checkStaff</v>
      </c>
      <c r="B154" s="8" t="s">
        <v>575</v>
      </c>
      <c r="C154" s="9" t="s">
        <v>405</v>
      </c>
      <c r="D154" s="8" t="s">
        <v>19</v>
      </c>
      <c r="E154" s="10">
        <v>43361.6163541667</v>
      </c>
      <c r="F154" t="s">
        <v>704</v>
      </c>
    </row>
    <row r="155" ht="17.25" spans="1:6">
      <c r="A155" t="str">
        <f t="shared" si="2"/>
        <v>http://oa.jc-saas.com.cn/salary/scheme/checkIsExist</v>
      </c>
      <c r="B155" s="2" t="s">
        <v>118</v>
      </c>
      <c r="C155" s="3" t="s">
        <v>119</v>
      </c>
      <c r="D155" s="2" t="s">
        <v>10</v>
      </c>
      <c r="E155" s="4">
        <v>43364.6453587963</v>
      </c>
      <c r="F155" t="s">
        <v>704</v>
      </c>
    </row>
    <row r="156" ht="17.25" spans="1:6">
      <c r="A156" t="str">
        <f t="shared" si="2"/>
        <v>http://oa.jc-saas.com.cn/salary/Bank/edit</v>
      </c>
      <c r="B156" s="8" t="s">
        <v>673</v>
      </c>
      <c r="C156" s="9" t="s">
        <v>514</v>
      </c>
      <c r="D156" s="8" t="s">
        <v>19</v>
      </c>
      <c r="E156" s="10">
        <v>43352.5985763889</v>
      </c>
      <c r="F156" t="s">
        <v>704</v>
      </c>
    </row>
    <row r="157" ht="17.25" spans="1:6">
      <c r="A157" t="str">
        <f t="shared" si="2"/>
        <v>http://oa.jc-saas.com.cn/salary/scheme/edit</v>
      </c>
      <c r="B157" s="2" t="s">
        <v>681</v>
      </c>
      <c r="C157" s="3" t="s">
        <v>524</v>
      </c>
      <c r="D157" s="2" t="s">
        <v>10</v>
      </c>
      <c r="E157" s="4">
        <v>43368.3825578704</v>
      </c>
      <c r="F157" t="s">
        <v>704</v>
      </c>
    </row>
    <row r="158" ht="17.25" spans="1:6">
      <c r="A158" t="str">
        <f t="shared" si="2"/>
        <v>http://oa.jc-saas.com.cn/salary/Subject/edit</v>
      </c>
      <c r="B158" s="8" t="s">
        <v>679</v>
      </c>
      <c r="C158" s="9" t="s">
        <v>527</v>
      </c>
      <c r="D158" s="8" t="s">
        <v>19</v>
      </c>
      <c r="E158" s="10">
        <v>43350.5975115741</v>
      </c>
      <c r="F158" t="s">
        <v>704</v>
      </c>
    </row>
    <row r="159" ht="17.25" spans="1:6">
      <c r="A159" t="str">
        <f t="shared" si="2"/>
        <v>http://oa.jc-saas.com.cn/salary/Bank/allBank</v>
      </c>
      <c r="B159" s="2" t="s">
        <v>614</v>
      </c>
      <c r="C159" s="3" t="s">
        <v>599</v>
      </c>
      <c r="D159" s="2" t="s">
        <v>19</v>
      </c>
      <c r="E159" s="4">
        <v>43363.6455555556</v>
      </c>
      <c r="F159" t="s">
        <v>704</v>
      </c>
    </row>
    <row r="160" ht="17.25" spans="1:6">
      <c r="A160" t="str">
        <f t="shared" si="2"/>
        <v>http://oa.jc-saas.com.cn/salary/Fixed/getconf</v>
      </c>
      <c r="B160" s="8" t="s">
        <v>608</v>
      </c>
      <c r="C160" s="9" t="s">
        <v>609</v>
      </c>
      <c r="D160" s="8" t="s">
        <v>19</v>
      </c>
      <c r="E160" s="10">
        <v>43357.4562037037</v>
      </c>
      <c r="F160" t="s">
        <v>704</v>
      </c>
    </row>
    <row r="161" ht="17.25" spans="1:6">
      <c r="A161" t="str">
        <f t="shared" si="2"/>
        <v>http://oa.jc-saas.com.cn/salary/compute/detail</v>
      </c>
      <c r="B161" s="2" t="s">
        <v>391</v>
      </c>
      <c r="C161" s="3" t="s">
        <v>392</v>
      </c>
      <c r="D161" s="2" t="s">
        <v>14</v>
      </c>
      <c r="E161" s="4">
        <v>43360.5972222222</v>
      </c>
      <c r="F161" t="s">
        <v>704</v>
      </c>
    </row>
    <row r="162" ht="17.25" spans="1:6">
      <c r="A162" t="str">
        <f t="shared" si="2"/>
        <v>http://oa.jc-saas.com.cn/salary/paid/lists</v>
      </c>
      <c r="B162" s="8" t="s">
        <v>422</v>
      </c>
      <c r="C162" s="9" t="s">
        <v>423</v>
      </c>
      <c r="D162" s="8" t="s">
        <v>10</v>
      </c>
      <c r="E162" s="10">
        <v>43369.6388657407</v>
      </c>
      <c r="F162" t="s">
        <v>704</v>
      </c>
    </row>
    <row r="163" ht="17.25" spans="1:6">
      <c r="A163" t="str">
        <f t="shared" si="2"/>
        <v>http://oa.jc-saas.com.cn/salary/scheme/lists</v>
      </c>
      <c r="B163" s="2" t="s">
        <v>418</v>
      </c>
      <c r="C163" s="3" t="s">
        <v>419</v>
      </c>
      <c r="D163" s="2" t="s">
        <v>10</v>
      </c>
      <c r="E163" s="4">
        <v>43346.7021875</v>
      </c>
      <c r="F163" t="s">
        <v>704</v>
      </c>
    </row>
    <row r="164" ht="17.25" spans="1:6">
      <c r="A164" t="str">
        <f t="shared" si="2"/>
        <v>http://oa.jc-saas.com.cn/salary/scheme/detail</v>
      </c>
      <c r="B164" s="8" t="s">
        <v>415</v>
      </c>
      <c r="C164" s="9" t="s">
        <v>416</v>
      </c>
      <c r="D164" s="8" t="s">
        <v>10</v>
      </c>
      <c r="E164" s="10">
        <v>43356.7825462963</v>
      </c>
      <c r="F164" t="s">
        <v>704</v>
      </c>
    </row>
    <row r="165" ht="17.25" spans="1:6">
      <c r="A165" t="str">
        <f t="shared" si="2"/>
        <v>http://oa.jc-saas.com.cn/salary/Subject/list</v>
      </c>
      <c r="B165" s="2" t="s">
        <v>402</v>
      </c>
      <c r="C165" s="3" t="s">
        <v>403</v>
      </c>
      <c r="D165" s="2" t="s">
        <v>19</v>
      </c>
      <c r="E165" s="4">
        <v>43363.4339467593</v>
      </c>
      <c r="F165" t="s">
        <v>704</v>
      </c>
    </row>
    <row r="166" ht="17.25" spans="1:6">
      <c r="A166" t="str">
        <f t="shared" si="2"/>
        <v>http://oa.jc-saas.com.cn/salary/Subject/selList</v>
      </c>
      <c r="B166" s="8" t="s">
        <v>399</v>
      </c>
      <c r="C166" s="9" t="s">
        <v>400</v>
      </c>
      <c r="D166" s="8" t="s">
        <v>14</v>
      </c>
      <c r="E166" s="10">
        <v>43360.4822800926</v>
      </c>
      <c r="F166" t="s">
        <v>704</v>
      </c>
    </row>
    <row r="167" ht="17.25" spans="1:6">
      <c r="A167" t="str">
        <f t="shared" si="2"/>
        <v>http://oa.jc-saas.com.cn/salary/Subject/get</v>
      </c>
      <c r="B167" s="2" t="s">
        <v>395</v>
      </c>
      <c r="C167" s="3" t="s">
        <v>396</v>
      </c>
      <c r="D167" s="2" t="s">
        <v>19</v>
      </c>
      <c r="E167" s="4">
        <v>43350.4261342593</v>
      </c>
      <c r="F167" t="s">
        <v>704</v>
      </c>
    </row>
    <row r="168" ht="17.25" spans="1:6">
      <c r="A168" t="str">
        <f t="shared" si="2"/>
        <v>http://oa.jc-saas.com.cn/salary/compute/compute</v>
      </c>
      <c r="B168" s="8" t="s">
        <v>412</v>
      </c>
      <c r="C168" s="9" t="s">
        <v>413</v>
      </c>
      <c r="D168" s="8" t="s">
        <v>14</v>
      </c>
      <c r="E168" s="10">
        <v>43360.6359606481</v>
      </c>
      <c r="F168" t="s">
        <v>704</v>
      </c>
    </row>
    <row r="169" ht="17.25" spans="1:6">
      <c r="A169" t="str">
        <f t="shared" si="2"/>
        <v>http://oa.jc-saas.com.cn/salary/compute/getList</v>
      </c>
      <c r="B169" s="2" t="s">
        <v>406</v>
      </c>
      <c r="C169" s="3" t="s">
        <v>407</v>
      </c>
      <c r="D169" s="2" t="s">
        <v>14</v>
      </c>
      <c r="E169" s="4">
        <v>43370.7811805556</v>
      </c>
      <c r="F169" t="s">
        <v>704</v>
      </c>
    </row>
    <row r="170" ht="17.25" spans="1:6">
      <c r="A170" t="str">
        <f t="shared" si="2"/>
        <v>http://oa.jc-saas.com.cn/salary/compute/edit</v>
      </c>
      <c r="B170" s="8" t="s">
        <v>409</v>
      </c>
      <c r="C170" s="9" t="s">
        <v>410</v>
      </c>
      <c r="D170" s="8" t="s">
        <v>14</v>
      </c>
      <c r="E170" s="10">
        <v>43360.6224768519</v>
      </c>
      <c r="F170" t="s">
        <v>704</v>
      </c>
    </row>
    <row r="171" ht="17.25" spans="1:6">
      <c r="A171" t="str">
        <f t="shared" si="2"/>
        <v>http://oa.jc-saas.com.cn/salary/personaTax/setting</v>
      </c>
      <c r="B171" s="2" t="s">
        <v>480</v>
      </c>
      <c r="C171" s="3" t="s">
        <v>481</v>
      </c>
      <c r="D171" s="2" t="s">
        <v>10</v>
      </c>
      <c r="E171" s="4">
        <v>43348.4696180556</v>
      </c>
      <c r="F171" t="s">
        <v>704</v>
      </c>
    </row>
    <row r="172" ht="17.25" spans="1:6">
      <c r="A172" t="str">
        <f t="shared" si="2"/>
        <v>http://oa.jc-saas.com.cn/salary/Fixed/add_edit_fixed</v>
      </c>
      <c r="B172" s="8" t="s">
        <v>484</v>
      </c>
      <c r="C172" s="9" t="s">
        <v>485</v>
      </c>
      <c r="D172" s="8" t="s">
        <v>19</v>
      </c>
      <c r="E172" s="10">
        <v>43356.3748842593</v>
      </c>
      <c r="F172" t="s">
        <v>704</v>
      </c>
    </row>
    <row r="173" ht="17.25" spans="1:6">
      <c r="A173" t="str">
        <f t="shared" si="2"/>
        <v>http://oa.jc-saas.com.cn/salary/Adjusted/list</v>
      </c>
      <c r="B173" s="2" t="s">
        <v>451</v>
      </c>
      <c r="C173" s="3" t="s">
        <v>452</v>
      </c>
      <c r="D173" s="2" t="s">
        <v>19</v>
      </c>
      <c r="E173" s="4">
        <v>43362.7171643519</v>
      </c>
      <c r="F173" t="s">
        <v>704</v>
      </c>
    </row>
    <row r="174" ht="17.25" spans="1:6">
      <c r="A174" t="str">
        <f t="shared" si="2"/>
        <v>http://oa.jc-saas.com.cn/salary/Adjusted/adjustedDetail</v>
      </c>
      <c r="B174" s="8" t="s">
        <v>448</v>
      </c>
      <c r="C174" s="9" t="s">
        <v>449</v>
      </c>
      <c r="D174" s="8" t="s">
        <v>19</v>
      </c>
      <c r="E174" s="10">
        <v>43369.6469097222</v>
      </c>
      <c r="F174" t="s">
        <v>704</v>
      </c>
    </row>
    <row r="175" ht="17.25" spans="1:6">
      <c r="A175" t="str">
        <f t="shared" si="2"/>
        <v>http://oa.jc-saas.com.cn/news/infotype/lists</v>
      </c>
      <c r="B175" s="2" t="s">
        <v>546</v>
      </c>
      <c r="C175" s="3" t="s">
        <v>47</v>
      </c>
      <c r="D175" s="2" t="s">
        <v>10</v>
      </c>
      <c r="E175" s="4">
        <v>43335.6790740741</v>
      </c>
      <c r="F175" t="s">
        <v>705</v>
      </c>
    </row>
    <row r="176" ht="17.25" spans="1:6">
      <c r="A176" t="str">
        <f t="shared" si="2"/>
        <v>http://oa.jc-saas.com.cn/news/infotype/setting</v>
      </c>
      <c r="B176" s="8" t="s">
        <v>544</v>
      </c>
      <c r="C176" s="9" t="s">
        <v>51</v>
      </c>
      <c r="D176" s="8" t="s">
        <v>10</v>
      </c>
      <c r="E176" s="10">
        <v>43343.5720486111</v>
      </c>
      <c r="F176" t="s">
        <v>705</v>
      </c>
    </row>
    <row r="177" ht="17.25" spans="1:6">
      <c r="A177" t="str">
        <f t="shared" si="2"/>
        <v>http://oa.jc-saas.com.cn/news/info/edit</v>
      </c>
      <c r="B177" s="2" t="s">
        <v>385</v>
      </c>
      <c r="C177" s="3" t="s">
        <v>83</v>
      </c>
      <c r="D177" s="2" t="s">
        <v>10</v>
      </c>
      <c r="E177" s="4">
        <v>43363.6354050926</v>
      </c>
      <c r="F177" t="s">
        <v>705</v>
      </c>
    </row>
    <row r="178" ht="17.25" spans="1:6">
      <c r="A178" t="str">
        <f t="shared" si="2"/>
        <v>http://oa.jc-saas.com.cn/news/info/del</v>
      </c>
      <c r="B178" s="8" t="s">
        <v>509</v>
      </c>
      <c r="C178" s="9" t="s">
        <v>147</v>
      </c>
      <c r="D178" s="8" t="s">
        <v>10</v>
      </c>
      <c r="E178" s="10">
        <v>43335.6687615741</v>
      </c>
      <c r="F178" t="s">
        <v>705</v>
      </c>
    </row>
    <row r="179" ht="17.25" spans="1:6">
      <c r="A179" t="str">
        <f t="shared" si="2"/>
        <v>http://oa.jc-saas.com.cn/news/info/editStatus</v>
      </c>
      <c r="B179" s="5" t="s">
        <v>642</v>
      </c>
      <c r="C179" s="6" t="s">
        <v>189</v>
      </c>
      <c r="D179" s="5" t="s">
        <v>10</v>
      </c>
      <c r="E179" s="7">
        <v>43335.6704976852</v>
      </c>
      <c r="F179" t="s">
        <v>705</v>
      </c>
    </row>
    <row r="180" ht="17.25" spans="1:6">
      <c r="A180" t="str">
        <f t="shared" si="2"/>
        <v>http://oa.jc-saas.com.cn/news/info/lists</v>
      </c>
      <c r="B180" s="8" t="s">
        <v>439</v>
      </c>
      <c r="C180" s="9" t="s">
        <v>390</v>
      </c>
      <c r="D180" s="8" t="s">
        <v>10</v>
      </c>
      <c r="E180" s="10">
        <v>43363.5709490741</v>
      </c>
      <c r="F180" t="s">
        <v>705</v>
      </c>
    </row>
    <row r="181" ht="17.25" spans="1:6">
      <c r="A181" t="str">
        <f t="shared" si="2"/>
        <v>http://oa.jc-saas.com.cn/news/info/detail</v>
      </c>
      <c r="B181" s="2" t="s">
        <v>437</v>
      </c>
      <c r="C181" s="3" t="s">
        <v>394</v>
      </c>
      <c r="D181" s="2" t="s">
        <v>10</v>
      </c>
      <c r="E181" s="4">
        <v>43335.6697337963</v>
      </c>
      <c r="F181" t="s">
        <v>705</v>
      </c>
    </row>
    <row r="182" ht="17.25" spans="1:6">
      <c r="A182" t="str">
        <f t="shared" si="2"/>
        <v>http://oa.jc-saas.com.cn/news/info/add</v>
      </c>
      <c r="B182" s="8" t="s">
        <v>460</v>
      </c>
      <c r="C182" s="9" t="s">
        <v>425</v>
      </c>
      <c r="D182" s="8" t="s">
        <v>10</v>
      </c>
      <c r="E182" s="10">
        <v>43363.6352546296</v>
      </c>
      <c r="F182" t="s">
        <v>705</v>
      </c>
    </row>
    <row r="183" ht="17.25" spans="1:6">
      <c r="A183" t="str">
        <f t="shared" si="2"/>
        <v>http://oa.jc-saas.com.cn/user/updatePwd</v>
      </c>
      <c r="B183" s="2" t="s">
        <v>388</v>
      </c>
      <c r="C183" s="3" t="s">
        <v>79</v>
      </c>
      <c r="D183" s="2" t="s">
        <v>14</v>
      </c>
      <c r="E183" s="4">
        <v>43328.5314699074</v>
      </c>
      <c r="F183" t="s">
        <v>706</v>
      </c>
    </row>
    <row r="184" ht="17.25" spans="1:6">
      <c r="A184" t="str">
        <f t="shared" si="2"/>
        <v>http://oa.jc-saas.com.cn/role/edit</v>
      </c>
      <c r="B184" s="8" t="s">
        <v>56</v>
      </c>
      <c r="C184" s="9" t="s">
        <v>57</v>
      </c>
      <c r="D184" s="8" t="s">
        <v>14</v>
      </c>
      <c r="E184" s="10">
        <v>43350.7471180556</v>
      </c>
      <c r="F184" t="s">
        <v>706</v>
      </c>
    </row>
    <row r="185" ht="17.25" spans="1:6">
      <c r="A185" t="str">
        <f t="shared" si="2"/>
        <v>http://oa.jc-saas.com.cn/system/remind/init</v>
      </c>
      <c r="B185" s="2" t="s">
        <v>669</v>
      </c>
      <c r="C185" s="3" t="s">
        <v>113</v>
      </c>
      <c r="D185" s="2" t="s">
        <v>19</v>
      </c>
      <c r="E185" s="4">
        <v>43323.6391666667</v>
      </c>
      <c r="F185" t="s">
        <v>706</v>
      </c>
    </row>
    <row r="186" ht="17.25" spans="1:6">
      <c r="A186" t="str">
        <f t="shared" si="2"/>
        <v>http://oa.jc-saas.com.cn/role/del</v>
      </c>
      <c r="B186" s="8" t="s">
        <v>60</v>
      </c>
      <c r="C186" s="9" t="s">
        <v>61</v>
      </c>
      <c r="D186" s="8" t="s">
        <v>14</v>
      </c>
      <c r="E186" s="10">
        <v>43334.7355555556</v>
      </c>
      <c r="F186" t="s">
        <v>706</v>
      </c>
    </row>
    <row r="187" ht="17.25" spans="1:6">
      <c r="A187" t="str">
        <f t="shared" si="2"/>
        <v>http://oa.jc-saas.com.cn/power/treeList</v>
      </c>
      <c r="B187" s="2" t="s">
        <v>64</v>
      </c>
      <c r="C187" s="3" t="s">
        <v>65</v>
      </c>
      <c r="D187" s="2" t="s">
        <v>14</v>
      </c>
      <c r="E187" s="4">
        <v>43328.479224537</v>
      </c>
      <c r="F187" t="s">
        <v>706</v>
      </c>
    </row>
    <row r="188" ht="17.25" spans="1:6">
      <c r="A188" t="str">
        <f t="shared" si="2"/>
        <v>http://oa.jc-saas.com.cn/system/admin/verifyPhone</v>
      </c>
      <c r="B188" s="8" t="s">
        <v>68</v>
      </c>
      <c r="C188" s="9" t="s">
        <v>69</v>
      </c>
      <c r="D188" s="8" t="s">
        <v>10</v>
      </c>
      <c r="E188" s="10">
        <v>43351.5752546296</v>
      </c>
      <c r="F188" t="s">
        <v>706</v>
      </c>
    </row>
    <row r="189" ht="17.25" spans="1:6">
      <c r="A189" t="str">
        <f t="shared" si="2"/>
        <v>http://oa.jc-saas.com.cn/system/admin/setPhone</v>
      </c>
      <c r="B189" s="2" t="s">
        <v>72</v>
      </c>
      <c r="C189" s="3" t="s">
        <v>73</v>
      </c>
      <c r="D189" s="2" t="s">
        <v>10</v>
      </c>
      <c r="E189" s="4">
        <v>43351.5753240741</v>
      </c>
      <c r="F189" t="s">
        <v>706</v>
      </c>
    </row>
    <row r="190" ht="17.25" spans="1:6">
      <c r="A190" t="str">
        <f t="shared" si="2"/>
        <v>http://oa.jc-saas.com.cn/system/remind/set_return_status</v>
      </c>
      <c r="B190" s="8" t="s">
        <v>623</v>
      </c>
      <c r="C190" s="9" t="s">
        <v>258</v>
      </c>
      <c r="D190" s="8" t="s">
        <v>19</v>
      </c>
      <c r="E190" s="10">
        <v>43323.3672916667</v>
      </c>
      <c r="F190" t="s">
        <v>706</v>
      </c>
    </row>
    <row r="191" ht="17.25" spans="1:6">
      <c r="A191" t="str">
        <f t="shared" si="2"/>
        <v>http://oa.jc-saas.com.cn/role/copy</v>
      </c>
      <c r="B191" s="2" t="s">
        <v>76</v>
      </c>
      <c r="C191" s="3" t="s">
        <v>77</v>
      </c>
      <c r="D191" s="2" t="s">
        <v>14</v>
      </c>
      <c r="E191" s="4">
        <v>43364.6877662037</v>
      </c>
      <c r="F191" t="s">
        <v>706</v>
      </c>
    </row>
    <row r="192" ht="17.25" spans="1:6">
      <c r="A192" t="str">
        <f t="shared" si="2"/>
        <v>http://oa.jc-saas.com.cn/system/remind/set_remind</v>
      </c>
      <c r="B192" s="8" t="s">
        <v>80</v>
      </c>
      <c r="C192" s="9" t="s">
        <v>81</v>
      </c>
      <c r="D192" s="8" t="s">
        <v>19</v>
      </c>
      <c r="E192" s="10">
        <v>43322.3618055556</v>
      </c>
      <c r="F192" t="s">
        <v>706</v>
      </c>
    </row>
    <row r="193" ht="17.25" spans="1:6">
      <c r="A193" t="str">
        <f t="shared" si="2"/>
        <v>http://oa.jc-saas.com.cn/role/add</v>
      </c>
      <c r="B193" s="2" t="s">
        <v>84</v>
      </c>
      <c r="C193" s="3" t="s">
        <v>85</v>
      </c>
      <c r="D193" s="2" t="s">
        <v>14</v>
      </c>
      <c r="E193" s="4">
        <v>43350.7472569444</v>
      </c>
      <c r="F193" t="s">
        <v>706</v>
      </c>
    </row>
    <row r="194" ht="17.25" spans="1:6">
      <c r="A194" t="str">
        <f t="shared" ref="A194:A226" si="3">IF(LEFT(C194)="P",RIGHT(C194,LEN(C194)-5),RIGHT(C194,LEN(C194)-4))</f>
        <v>http://oa.jc-saas.com.cn/role/checkRoleName</v>
      </c>
      <c r="B194" s="8" t="s">
        <v>577</v>
      </c>
      <c r="C194" s="9" t="s">
        <v>421</v>
      </c>
      <c r="D194" s="8" t="s">
        <v>14</v>
      </c>
      <c r="E194" s="10">
        <v>43339.6084027778</v>
      </c>
      <c r="F194" t="s">
        <v>706</v>
      </c>
    </row>
    <row r="195" ht="17.25" spans="1:6">
      <c r="A195" t="str">
        <f t="shared" si="3"/>
        <v>http://oa.jc-saas.com.cn/user/add</v>
      </c>
      <c r="B195" s="2" t="s">
        <v>458</v>
      </c>
      <c r="C195" s="3" t="s">
        <v>428</v>
      </c>
      <c r="D195" s="2" t="s">
        <v>14</v>
      </c>
      <c r="E195" s="4">
        <v>43350.7379282407</v>
      </c>
      <c r="F195" t="s">
        <v>706</v>
      </c>
    </row>
    <row r="196" ht="17.25" spans="1:6">
      <c r="A196" t="str">
        <f t="shared" si="3"/>
        <v>http://oa.jc-saas.com.cn/user/staffCompanyRole</v>
      </c>
      <c r="B196" s="8" t="s">
        <v>456</v>
      </c>
      <c r="C196" s="9" t="s">
        <v>431</v>
      </c>
      <c r="D196" s="8" t="s">
        <v>14</v>
      </c>
      <c r="E196" s="10">
        <v>43328.6753240741</v>
      </c>
      <c r="F196" t="s">
        <v>706</v>
      </c>
    </row>
    <row r="197" ht="17.25" spans="1:6">
      <c r="A197" t="str">
        <f t="shared" si="3"/>
        <v>http://oa.jc-saas.com.cn/user/chooseRole</v>
      </c>
      <c r="B197" s="2" t="s">
        <v>88</v>
      </c>
      <c r="C197" s="3" t="s">
        <v>89</v>
      </c>
      <c r="D197" s="2" t="s">
        <v>14</v>
      </c>
      <c r="E197" s="4">
        <v>43328.6731828704</v>
      </c>
      <c r="F197" t="s">
        <v>706</v>
      </c>
    </row>
    <row r="198" ht="17.25" spans="1:6">
      <c r="A198" t="str">
        <f t="shared" si="3"/>
        <v>http://oa.jc-saas.com.cn/user/chooseCompany</v>
      </c>
      <c r="B198" s="8" t="s">
        <v>454</v>
      </c>
      <c r="C198" s="9" t="s">
        <v>436</v>
      </c>
      <c r="D198" s="8" t="s">
        <v>14</v>
      </c>
      <c r="E198" s="10">
        <v>43328.5913194444</v>
      </c>
      <c r="F198" t="s">
        <v>706</v>
      </c>
    </row>
    <row r="199" ht="17.25" spans="1:6">
      <c r="A199" t="str">
        <f t="shared" si="3"/>
        <v>http://oa.jc-saas.com.cn/user/edit</v>
      </c>
      <c r="B199" s="2" t="s">
        <v>361</v>
      </c>
      <c r="C199" s="3" t="s">
        <v>362</v>
      </c>
      <c r="D199" s="2" t="s">
        <v>14</v>
      </c>
      <c r="E199" s="4">
        <v>43350.7382060185</v>
      </c>
      <c r="F199" t="s">
        <v>706</v>
      </c>
    </row>
    <row r="200" ht="17.25" spans="1:6">
      <c r="A200" t="str">
        <f t="shared" si="3"/>
        <v>http://oa.jc-saas.com.cn/user/getList</v>
      </c>
      <c r="B200" s="8" t="s">
        <v>370</v>
      </c>
      <c r="C200" s="9" t="s">
        <v>371</v>
      </c>
      <c r="D200" s="8" t="s">
        <v>14</v>
      </c>
      <c r="E200" s="10">
        <v>43343.3677199074</v>
      </c>
      <c r="F200" t="s">
        <v>706</v>
      </c>
    </row>
    <row r="201" ht="17.25" spans="1:6">
      <c r="A201" t="str">
        <f t="shared" si="3"/>
        <v>http://oa.jc-saas.com.cn/user/del</v>
      </c>
      <c r="B201" s="2" t="s">
        <v>367</v>
      </c>
      <c r="C201" s="3" t="s">
        <v>368</v>
      </c>
      <c r="D201" s="2" t="s">
        <v>14</v>
      </c>
      <c r="E201" s="4">
        <v>43334.7352546296</v>
      </c>
      <c r="F201" t="s">
        <v>706</v>
      </c>
    </row>
    <row r="202" ht="17.25" spans="1:6">
      <c r="A202" t="str">
        <f t="shared" si="3"/>
        <v>http://oa.jc-saas.com.cn/user/detail</v>
      </c>
      <c r="B202" s="8" t="s">
        <v>364</v>
      </c>
      <c r="C202" s="9" t="s">
        <v>365</v>
      </c>
      <c r="D202" s="8" t="s">
        <v>14</v>
      </c>
      <c r="E202" s="10">
        <v>43328.5841666667</v>
      </c>
      <c r="F202" t="s">
        <v>706</v>
      </c>
    </row>
    <row r="203" ht="17.25" spans="1:6">
      <c r="A203" t="str">
        <f t="shared" si="3"/>
        <v>http://oa.jc-saas.com.cn/system/remind/set_message</v>
      </c>
      <c r="B203" s="2" t="s">
        <v>92</v>
      </c>
      <c r="C203" s="3" t="s">
        <v>93</v>
      </c>
      <c r="D203" s="2" t="s">
        <v>19</v>
      </c>
      <c r="E203" s="4">
        <v>43323.3663657407</v>
      </c>
      <c r="F203" t="s">
        <v>706</v>
      </c>
    </row>
    <row r="204" ht="17.25" spans="1:6">
      <c r="A204" t="str">
        <f t="shared" si="3"/>
        <v>http://oa.jc-saas.com.cn/system/admin/getInfo</v>
      </c>
      <c r="B204" s="8" t="s">
        <v>96</v>
      </c>
      <c r="C204" s="9" t="s">
        <v>97</v>
      </c>
      <c r="D204" s="8" t="s">
        <v>10</v>
      </c>
      <c r="E204" s="10">
        <v>43351.5748958333</v>
      </c>
      <c r="F204" t="s">
        <v>706</v>
      </c>
    </row>
    <row r="205" ht="17.25" spans="1:6">
      <c r="A205" t="str">
        <f t="shared" si="3"/>
        <v>http://oa.jc-saas.com.cn/system/remind/get</v>
      </c>
      <c r="B205" s="2" t="s">
        <v>99</v>
      </c>
      <c r="C205" s="3" t="s">
        <v>100</v>
      </c>
      <c r="D205" s="2" t="s">
        <v>19</v>
      </c>
      <c r="E205" s="4">
        <v>43322.3731944444</v>
      </c>
      <c r="F205" t="s">
        <v>706</v>
      </c>
    </row>
    <row r="206" ht="17.25" spans="1:6">
      <c r="A206" t="str">
        <f t="shared" si="3"/>
        <v>http://oa.jc-saas.com.cn/role/getList</v>
      </c>
      <c r="B206" s="8" t="s">
        <v>103</v>
      </c>
      <c r="C206" s="9" t="s">
        <v>104</v>
      </c>
      <c r="D206" s="8" t="s">
        <v>10</v>
      </c>
      <c r="E206" s="10">
        <v>43349.5576851852</v>
      </c>
      <c r="F206" t="s">
        <v>706</v>
      </c>
    </row>
    <row r="207" ht="17.25" spans="1:6">
      <c r="A207" t="str">
        <f t="shared" si="3"/>
        <v>http://oa.jc-saas.com.cn/role/detail</v>
      </c>
      <c r="B207" s="2" t="s">
        <v>107</v>
      </c>
      <c r="C207" s="3" t="s">
        <v>108</v>
      </c>
      <c r="D207" s="2" t="s">
        <v>14</v>
      </c>
      <c r="E207" s="4">
        <v>43350.7052893518</v>
      </c>
      <c r="F207" t="s">
        <v>706</v>
      </c>
    </row>
    <row r="208" ht="17.25" spans="1:6">
      <c r="A208" t="str">
        <f t="shared" si="3"/>
        <v>http://oa.jc-saas.com.cn/system/admin/setInfo</v>
      </c>
      <c r="B208" s="8" t="s">
        <v>110</v>
      </c>
      <c r="C208" s="9" t="s">
        <v>111</v>
      </c>
      <c r="D208" s="8" t="s">
        <v>10</v>
      </c>
      <c r="E208" s="10">
        <v>43351.575</v>
      </c>
      <c r="F208" t="s">
        <v>706</v>
      </c>
    </row>
    <row r="209" ht="17.25" spans="1:6">
      <c r="A209" t="str">
        <f t="shared" si="3"/>
        <v>http://oa.jc-saas.com.cn/system/remind/set_ding</v>
      </c>
      <c r="B209" s="2" t="s">
        <v>114</v>
      </c>
      <c r="C209" s="3" t="s">
        <v>115</v>
      </c>
      <c r="D209" s="2" t="s">
        <v>19</v>
      </c>
      <c r="E209" s="4">
        <v>43323.3659490741</v>
      </c>
      <c r="F209" t="s">
        <v>706</v>
      </c>
    </row>
    <row r="210" ht="17.25" spans="1:6">
      <c r="A210" t="str">
        <f t="shared" si="3"/>
        <v>http://oa.jc-saas.com.cn/template/download</v>
      </c>
      <c r="B210" s="2" t="s">
        <v>28</v>
      </c>
      <c r="C210" s="3" t="s">
        <v>13</v>
      </c>
      <c r="D210" s="2" t="s">
        <v>14</v>
      </c>
      <c r="E210" s="4">
        <v>43371.4461342593</v>
      </c>
      <c r="F210" t="s">
        <v>707</v>
      </c>
    </row>
    <row r="211" ht="17.25" spans="1:6">
      <c r="A211" t="str">
        <f t="shared" si="3"/>
        <v>http://oa.jc-saas.com.cn/obs/companyObs</v>
      </c>
      <c r="B211" s="8" t="s">
        <v>31</v>
      </c>
      <c r="C211" s="9" t="s">
        <v>32</v>
      </c>
      <c r="D211" s="8" t="s">
        <v>33</v>
      </c>
      <c r="E211" s="10">
        <v>43365.4589467593</v>
      </c>
      <c r="F211" t="s">
        <v>707</v>
      </c>
    </row>
    <row r="212" ht="17.25" spans="1:6">
      <c r="A212" t="str">
        <f t="shared" si="3"/>
        <v>http://oa.jc-saas.com.cn/staff/searcherInfo</v>
      </c>
      <c r="B212" s="5" t="s">
        <v>347</v>
      </c>
      <c r="C212" s="6" t="s">
        <v>236</v>
      </c>
      <c r="D212" s="5" t="s">
        <v>14</v>
      </c>
      <c r="E212" s="7">
        <v>43339.4753935185</v>
      </c>
      <c r="F212" t="s">
        <v>707</v>
      </c>
    </row>
    <row r="213" ht="17.25" spans="1:6">
      <c r="A213" t="str">
        <f t="shared" si="3"/>
        <v>http://oa.jc-saas.com.cn/staff/searcherListSel</v>
      </c>
      <c r="B213" s="8" t="s">
        <v>350</v>
      </c>
      <c r="C213" s="9" t="s">
        <v>240</v>
      </c>
      <c r="D213" s="8" t="s">
        <v>14</v>
      </c>
      <c r="E213" s="10">
        <v>43339.437962963</v>
      </c>
      <c r="F213" t="s">
        <v>707</v>
      </c>
    </row>
    <row r="214" ht="17.25" spans="1:6">
      <c r="A214" t="str">
        <f t="shared" si="3"/>
        <v>http://oa.jc-saas.com.cn/queue/common/cancelOperation</v>
      </c>
      <c r="B214" s="2" t="s">
        <v>36</v>
      </c>
      <c r="C214" s="3" t="s">
        <v>37</v>
      </c>
      <c r="D214" s="2" t="s">
        <v>14</v>
      </c>
      <c r="E214" s="4">
        <v>43371.447974537</v>
      </c>
      <c r="F214" t="s">
        <v>707</v>
      </c>
    </row>
    <row r="215" ht="17.25" spans="1:6">
      <c r="A215" t="str">
        <f t="shared" si="3"/>
        <v>http://oa.jc-saas.com.cn/queue/common/seeSchedule</v>
      </c>
      <c r="B215" s="8" t="s">
        <v>40</v>
      </c>
      <c r="C215" s="9" t="s">
        <v>41</v>
      </c>
      <c r="D215" s="8" t="s">
        <v>14</v>
      </c>
      <c r="E215" s="10">
        <v>43371.4494444444</v>
      </c>
      <c r="F215" t="s">
        <v>707</v>
      </c>
    </row>
    <row r="216" ht="17.25" spans="1:6">
      <c r="A216" t="str">
        <f t="shared" si="3"/>
        <v>http://oa.jc-saas.com.cn/queue/common/downErrLog</v>
      </c>
      <c r="B216" s="2" t="s">
        <v>44</v>
      </c>
      <c r="C216" s="3" t="s">
        <v>45</v>
      </c>
      <c r="D216" s="2" t="s">
        <v>14</v>
      </c>
      <c r="E216" s="4">
        <v>43371.4498032407</v>
      </c>
      <c r="F216" t="s">
        <v>707</v>
      </c>
    </row>
    <row r="217" ht="17.25" spans="1:6">
      <c r="A217" t="str">
        <f t="shared" si="3"/>
        <v>http://oa.jc-saas.com.cn/obs/allCompanyTree</v>
      </c>
      <c r="B217" s="8" t="s">
        <v>467</v>
      </c>
      <c r="C217" s="9" t="s">
        <v>321</v>
      </c>
      <c r="D217" s="8" t="s">
        <v>14</v>
      </c>
      <c r="E217" s="10">
        <v>43336.402662037</v>
      </c>
      <c r="F217" t="s">
        <v>707</v>
      </c>
    </row>
    <row r="218" ht="17.25" spans="1:6">
      <c r="A218" t="str">
        <f t="shared" si="3"/>
        <v>http://oa.jc-saas.com.cn/obs/allObsTree</v>
      </c>
      <c r="B218" s="2" t="s">
        <v>464</v>
      </c>
      <c r="C218" s="3" t="s">
        <v>325</v>
      </c>
      <c r="D218" s="2" t="s">
        <v>14</v>
      </c>
      <c r="E218" s="4">
        <v>43336.4057291667</v>
      </c>
      <c r="F218" t="s">
        <v>707</v>
      </c>
    </row>
    <row r="219" ht="17.25" spans="1:6">
      <c r="A219" t="str">
        <f t="shared" si="3"/>
        <v>http://oa.jc-saas.com.cn/attachment/upload</v>
      </c>
      <c r="B219" s="8" t="s">
        <v>442</v>
      </c>
      <c r="C219" s="9" t="s">
        <v>346</v>
      </c>
      <c r="D219" s="8" t="s">
        <v>10</v>
      </c>
      <c r="E219" s="10">
        <v>43326.4854050926</v>
      </c>
      <c r="F219" t="s">
        <v>707</v>
      </c>
    </row>
    <row r="220" ht="17.25" spans="1:6">
      <c r="A220" t="str">
        <f t="shared" si="3"/>
        <v>http://oa.jc-saas.com.cn/obs/userCompanyTree</v>
      </c>
      <c r="B220" s="2" t="s">
        <v>379</v>
      </c>
      <c r="C220" s="3" t="s">
        <v>380</v>
      </c>
      <c r="D220" s="2" t="s">
        <v>14</v>
      </c>
      <c r="E220" s="4">
        <v>43336.4065856481</v>
      </c>
      <c r="F220" t="s">
        <v>707</v>
      </c>
    </row>
    <row r="221" ht="17.25" spans="1:6">
      <c r="A221" t="str">
        <f t="shared" si="3"/>
        <v>http://oa.jc-saas.com.cn/obs/userTopObsTree</v>
      </c>
      <c r="B221" s="8" t="s">
        <v>373</v>
      </c>
      <c r="C221" s="9" t="s">
        <v>374</v>
      </c>
      <c r="D221" s="8" t="s">
        <v>14</v>
      </c>
      <c r="E221" s="10">
        <v>43336.4078819444</v>
      </c>
      <c r="F221" t="s">
        <v>707</v>
      </c>
    </row>
    <row r="222" ht="17.25" spans="1:6">
      <c r="A222" t="str">
        <f t="shared" si="3"/>
        <v>http://oa.jc-saas.com.cn/obs/userObsTree</v>
      </c>
      <c r="B222" s="2" t="s">
        <v>376</v>
      </c>
      <c r="C222" s="3" t="s">
        <v>377</v>
      </c>
      <c r="D222" s="2" t="s">
        <v>14</v>
      </c>
      <c r="E222" s="4">
        <v>43336.4071412037</v>
      </c>
      <c r="F222" t="s">
        <v>707</v>
      </c>
    </row>
    <row r="223" ht="17.25" spans="1:6">
      <c r="A223" t="str">
        <f t="shared" si="3"/>
        <v>http://oa.jc-saas.com.cn/power/menuEdit</v>
      </c>
      <c r="B223" s="8" t="s">
        <v>683</v>
      </c>
      <c r="C223" s="9" t="s">
        <v>521</v>
      </c>
      <c r="D223" s="8" t="s">
        <v>10</v>
      </c>
      <c r="E223" s="10">
        <v>43351.3947685185</v>
      </c>
      <c r="F223" t="s">
        <v>707</v>
      </c>
    </row>
    <row r="224" ht="17.25" spans="1:6">
      <c r="A224" t="str">
        <f t="shared" si="3"/>
        <v>http://oa.jc-saas.com.cn/public/getConfig</v>
      </c>
      <c r="B224" s="2" t="s">
        <v>621</v>
      </c>
      <c r="C224" s="3" t="s">
        <v>560</v>
      </c>
      <c r="D224" s="2" t="s">
        <v>10</v>
      </c>
      <c r="E224" s="4">
        <v>43347.6318402778</v>
      </c>
      <c r="F224" t="s">
        <v>707</v>
      </c>
    </row>
    <row r="225" ht="17.25" spans="1:6">
      <c r="A225" t="str">
        <f t="shared" si="3"/>
        <v>http://oa.jc-saas.com.cn/public/getDistrict</v>
      </c>
      <c r="B225" s="8" t="s">
        <v>616</v>
      </c>
      <c r="C225" s="9" t="s">
        <v>602</v>
      </c>
      <c r="D225" s="8" t="s">
        <v>10</v>
      </c>
      <c r="E225" s="10">
        <v>43327.3928935185</v>
      </c>
      <c r="F225" t="s">
        <v>707</v>
      </c>
    </row>
    <row r="226" ht="17.25" spans="1:6">
      <c r="A226" t="str">
        <f t="shared" si="3"/>
        <v>http://oa.jc-saas.com.cn/power/menuList</v>
      </c>
      <c r="B226" s="2" t="s">
        <v>671</v>
      </c>
      <c r="C226" s="3" t="s">
        <v>618</v>
      </c>
      <c r="D226" s="2" t="s">
        <v>10</v>
      </c>
      <c r="E226" s="4">
        <v>43349.4037962963</v>
      </c>
      <c r="F226" t="s">
        <v>707</v>
      </c>
    </row>
    <row r="227" spans="6:6">
      <c r="F227" t="s">
        <v>708</v>
      </c>
    </row>
  </sheetData>
  <mergeCells count="3">
    <mergeCell ref="B1:F1"/>
    <mergeCell ref="P1:Q1"/>
    <mergeCell ref="T1:W1"/>
  </mergeCell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OA项目接口表变更情况1</vt:lpstr>
      <vt:lpstr>匹配上级模块用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2018-09-29T02:16:00Z</dcterms:created>
  <dcterms:modified xsi:type="dcterms:W3CDTF">2018-10-07T06:36:58Z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