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ch/GitHub/GradThesis/02-shix/data/"/>
    </mc:Choice>
  </mc:AlternateContent>
  <xr:revisionPtr revIDLastSave="0" documentId="13_ncr:1_{E9EEF2CD-4C1A-BB4E-B9F8-88329847708D}" xr6:coauthVersionLast="47" xr6:coauthVersionMax="47" xr10:uidLastSave="{00000000-0000-0000-0000-000000000000}"/>
  <bookViews>
    <workbookView xWindow="-1220" yWindow="-19180" windowWidth="24420" windowHeight="18980" activeTab="1" xr2:uid="{BCE5B47D-B4CB-4E01-ADB5-4EFDCD2CD8CA}"/>
  </bookViews>
  <sheets>
    <sheet name="3月24日" sheetId="1" r:id="rId1"/>
    <sheet name="4月1日" sheetId="2" r:id="rId2"/>
    <sheet name="std_curve" sheetId="5" r:id="rId3"/>
    <sheet name="4月1日6组" sheetId="3" r:id="rId4"/>
    <sheet name="酶标仪结果" sheetId="4" r:id="rId5"/>
  </sheets>
  <externalReferences>
    <externalReference r:id="rId6"/>
  </externalReferences>
  <definedNames>
    <definedName name="solver_adj" localSheetId="0" hidden="1">'3月24日'!$F$15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'3月24日'!$F$15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7" i="2"/>
  <c r="K27" i="2"/>
  <c r="AG3" i="3"/>
  <c r="AH3" i="3" s="1"/>
  <c r="AI3" i="3" s="1"/>
  <c r="AG4" i="3"/>
  <c r="AH4" i="3" s="1"/>
  <c r="AI4" i="3" s="1"/>
  <c r="AG5" i="3"/>
  <c r="AH5" i="3" s="1"/>
  <c r="AI5" i="3" s="1"/>
  <c r="AG6" i="3"/>
  <c r="AH6" i="3" s="1"/>
  <c r="AI6" i="3" s="1"/>
  <c r="AG7" i="3"/>
  <c r="AH7" i="3" s="1"/>
  <c r="AI7" i="3" s="1"/>
  <c r="AG8" i="3"/>
  <c r="AH8" i="3" s="1"/>
  <c r="AI8" i="3" s="1"/>
  <c r="AG9" i="3"/>
  <c r="AH9" i="3" s="1"/>
  <c r="AI9" i="3" s="1"/>
  <c r="AG10" i="3"/>
  <c r="AH10" i="3" s="1"/>
  <c r="AI10" i="3" s="1"/>
  <c r="AG11" i="3"/>
  <c r="AH11" i="3" s="1"/>
  <c r="AI11" i="3" s="1"/>
  <c r="AG12" i="3"/>
  <c r="AH12" i="3" s="1"/>
  <c r="AI12" i="3" s="1"/>
  <c r="AG13" i="3"/>
  <c r="AH13" i="3"/>
  <c r="AI13" i="3" s="1"/>
  <c r="AG14" i="3"/>
  <c r="AH14" i="3"/>
  <c r="AI14" i="3" s="1"/>
  <c r="AG15" i="3"/>
  <c r="AH15" i="3" s="1"/>
  <c r="AI15" i="3" s="1"/>
  <c r="AG16" i="3"/>
  <c r="AH16" i="3" s="1"/>
  <c r="AI16" i="3" s="1"/>
  <c r="AG17" i="3"/>
  <c r="AH17" i="3" s="1"/>
  <c r="AI17" i="3" s="1"/>
  <c r="AG18" i="3"/>
  <c r="AH18" i="3" s="1"/>
  <c r="AI18" i="3" s="1"/>
  <c r="AG19" i="3"/>
  <c r="AH19" i="3" s="1"/>
  <c r="AI19" i="3" s="1"/>
  <c r="AG20" i="3"/>
  <c r="AH20" i="3"/>
  <c r="AI20" i="3" s="1"/>
  <c r="AG21" i="3"/>
  <c r="AH21" i="3" s="1"/>
  <c r="AI21" i="3" s="1"/>
  <c r="AG22" i="3"/>
  <c r="AH22" i="3" s="1"/>
  <c r="AI22" i="3" s="1"/>
  <c r="AG23" i="3"/>
  <c r="AH23" i="3" s="1"/>
  <c r="AI23" i="3" s="1"/>
  <c r="AG24" i="3"/>
  <c r="AH24" i="3" s="1"/>
  <c r="AI24" i="3" s="1"/>
  <c r="AG25" i="3"/>
  <c r="AH25" i="3" s="1"/>
  <c r="AI25" i="3" s="1"/>
  <c r="AH2" i="3"/>
  <c r="AI2" i="3" s="1"/>
  <c r="AG2" i="3"/>
  <c r="AA2" i="3"/>
  <c r="AA3" i="3"/>
  <c r="AB3" i="3" s="1"/>
  <c r="AC3" i="3" s="1"/>
  <c r="AA4" i="3"/>
  <c r="AB4" i="3" s="1"/>
  <c r="AC4" i="3" s="1"/>
  <c r="AA5" i="3"/>
  <c r="AB5" i="3" s="1"/>
  <c r="AC5" i="3" s="1"/>
  <c r="AA6" i="3"/>
  <c r="AB6" i="3"/>
  <c r="AC6" i="3" s="1"/>
  <c r="AA7" i="3"/>
  <c r="AB7" i="3"/>
  <c r="AC7" i="3" s="1"/>
  <c r="AA8" i="3"/>
  <c r="AB8" i="3" s="1"/>
  <c r="AC8" i="3" s="1"/>
  <c r="AA9" i="3"/>
  <c r="AB9" i="3" s="1"/>
  <c r="AC9" i="3" s="1"/>
  <c r="AA10" i="3"/>
  <c r="AB10" i="3" s="1"/>
  <c r="AC10" i="3" s="1"/>
  <c r="AA11" i="3"/>
  <c r="AB11" i="3" s="1"/>
  <c r="AC11" i="3" s="1"/>
  <c r="AA12" i="3"/>
  <c r="AB12" i="3" s="1"/>
  <c r="AC12" i="3" s="1"/>
  <c r="AA13" i="3"/>
  <c r="AB13" i="3" s="1"/>
  <c r="AC13" i="3" s="1"/>
  <c r="AA14" i="3"/>
  <c r="AB14" i="3" s="1"/>
  <c r="AC14" i="3" s="1"/>
  <c r="AA15" i="3"/>
  <c r="AB15" i="3" s="1"/>
  <c r="AC15" i="3" s="1"/>
  <c r="AA16" i="3"/>
  <c r="AB16" i="3" s="1"/>
  <c r="AC16" i="3" s="1"/>
  <c r="AA17" i="3"/>
  <c r="AB17" i="3" s="1"/>
  <c r="AC17" i="3" s="1"/>
  <c r="AA18" i="3"/>
  <c r="AB18" i="3" s="1"/>
  <c r="AC18" i="3" s="1"/>
  <c r="AA19" i="3"/>
  <c r="AB19" i="3" s="1"/>
  <c r="AC19" i="3" s="1"/>
  <c r="AA20" i="3"/>
  <c r="AB20" i="3"/>
  <c r="AC20" i="3" s="1"/>
  <c r="AA21" i="3"/>
  <c r="AB21" i="3" s="1"/>
  <c r="AC21" i="3" s="1"/>
  <c r="AA22" i="3"/>
  <c r="AB22" i="3"/>
  <c r="AC22" i="3" s="1"/>
  <c r="AA23" i="3"/>
  <c r="AB23" i="3" s="1"/>
  <c r="AC23" i="3" s="1"/>
  <c r="AA24" i="3"/>
  <c r="AB24" i="3" s="1"/>
  <c r="AC24" i="3" s="1"/>
  <c r="AA25" i="3"/>
  <c r="AB25" i="3" s="1"/>
  <c r="AC25" i="3" s="1"/>
  <c r="AB2" i="3"/>
  <c r="AC2" i="3" s="1"/>
  <c r="U2" i="3"/>
  <c r="V2" i="3" s="1"/>
  <c r="W2" i="3" s="1"/>
  <c r="U3" i="3"/>
  <c r="V3" i="3" s="1"/>
  <c r="W3" i="3" s="1"/>
  <c r="U4" i="3"/>
  <c r="V4" i="3"/>
  <c r="W4" i="3" s="1"/>
  <c r="U5" i="3"/>
  <c r="V5" i="3" s="1"/>
  <c r="W5" i="3" s="1"/>
  <c r="U6" i="3"/>
  <c r="V6" i="3"/>
  <c r="W6" i="3" s="1"/>
  <c r="U7" i="3"/>
  <c r="V7" i="3" s="1"/>
  <c r="W7" i="3" s="1"/>
  <c r="U8" i="3"/>
  <c r="V8" i="3" s="1"/>
  <c r="W8" i="3" s="1"/>
  <c r="U9" i="3"/>
  <c r="V9" i="3" s="1"/>
  <c r="W9" i="3" s="1"/>
  <c r="U10" i="3"/>
  <c r="V10" i="3" s="1"/>
  <c r="W10" i="3" s="1"/>
  <c r="U11" i="3"/>
  <c r="V11" i="3" s="1"/>
  <c r="W11" i="3" s="1"/>
  <c r="U12" i="3"/>
  <c r="V12" i="3"/>
  <c r="W12" i="3" s="1"/>
  <c r="U13" i="3"/>
  <c r="V13" i="3" s="1"/>
  <c r="W13" i="3" s="1"/>
  <c r="U14" i="3"/>
  <c r="V14" i="3" s="1"/>
  <c r="W14" i="3" s="1"/>
  <c r="U15" i="3"/>
  <c r="V15" i="3" s="1"/>
  <c r="W15" i="3" s="1"/>
  <c r="U16" i="3"/>
  <c r="V16" i="3" s="1"/>
  <c r="W16" i="3" s="1"/>
  <c r="U17" i="3"/>
  <c r="V17" i="3" s="1"/>
  <c r="W17" i="3" s="1"/>
  <c r="U18" i="3"/>
  <c r="V18" i="3"/>
  <c r="W18" i="3" s="1"/>
  <c r="U19" i="3"/>
  <c r="V19" i="3" s="1"/>
  <c r="W19" i="3" s="1"/>
  <c r="U20" i="3"/>
  <c r="V20" i="3" s="1"/>
  <c r="W20" i="3" s="1"/>
  <c r="U21" i="3"/>
  <c r="V21" i="3"/>
  <c r="W21" i="3" s="1"/>
  <c r="U22" i="3"/>
  <c r="V22" i="3"/>
  <c r="W22" i="3" s="1"/>
  <c r="U23" i="3"/>
  <c r="V23" i="3" s="1"/>
  <c r="W23" i="3" s="1"/>
  <c r="U24" i="3"/>
  <c r="V24" i="3" s="1"/>
  <c r="W24" i="3" s="1"/>
  <c r="U25" i="3"/>
  <c r="V25" i="3" s="1"/>
  <c r="W25" i="3" s="1"/>
  <c r="O2" i="3"/>
  <c r="P2" i="3" s="1"/>
  <c r="Q2" i="3" s="1"/>
  <c r="O3" i="3"/>
  <c r="P3" i="3" s="1"/>
  <c r="Q3" i="3" s="1"/>
  <c r="O4" i="3"/>
  <c r="P4" i="3" s="1"/>
  <c r="Q4" i="3" s="1"/>
  <c r="O5" i="3"/>
  <c r="P5" i="3" s="1"/>
  <c r="Q5" i="3" s="1"/>
  <c r="O6" i="3"/>
  <c r="P6" i="3" s="1"/>
  <c r="Q6" i="3" s="1"/>
  <c r="O7" i="3"/>
  <c r="P7" i="3" s="1"/>
  <c r="Q7" i="3" s="1"/>
  <c r="O8" i="3"/>
  <c r="P8" i="3" s="1"/>
  <c r="Q8" i="3" s="1"/>
  <c r="O9" i="3"/>
  <c r="P9" i="3" s="1"/>
  <c r="Q9" i="3" s="1"/>
  <c r="O10" i="3"/>
  <c r="P10" i="3" s="1"/>
  <c r="Q10" i="3" s="1"/>
  <c r="O11" i="3"/>
  <c r="P11" i="3" s="1"/>
  <c r="Q11" i="3" s="1"/>
  <c r="O12" i="3"/>
  <c r="P12" i="3" s="1"/>
  <c r="Q12" i="3" s="1"/>
  <c r="O13" i="3"/>
  <c r="P13" i="3" s="1"/>
  <c r="Q13" i="3" s="1"/>
  <c r="O14" i="3"/>
  <c r="P14" i="3" s="1"/>
  <c r="Q14" i="3" s="1"/>
  <c r="O15" i="3"/>
  <c r="P15" i="3" s="1"/>
  <c r="Q15" i="3" s="1"/>
  <c r="O16" i="3"/>
  <c r="P16" i="3"/>
  <c r="Q16" i="3" s="1"/>
  <c r="O17" i="3"/>
  <c r="P17" i="3"/>
  <c r="Q17" i="3" s="1"/>
  <c r="O18" i="3"/>
  <c r="P18" i="3"/>
  <c r="Q18" i="3" s="1"/>
  <c r="O19" i="3"/>
  <c r="P19" i="3" s="1"/>
  <c r="Q19" i="3" s="1"/>
  <c r="O20" i="3"/>
  <c r="P20" i="3" s="1"/>
  <c r="Q20" i="3" s="1"/>
  <c r="O21" i="3"/>
  <c r="P21" i="3" s="1"/>
  <c r="Q21" i="3" s="1"/>
  <c r="O22" i="3"/>
  <c r="P22" i="3" s="1"/>
  <c r="Q22" i="3" s="1"/>
  <c r="O23" i="3"/>
  <c r="P23" i="3" s="1"/>
  <c r="Q23" i="3" s="1"/>
  <c r="O24" i="3"/>
  <c r="P24" i="3" s="1"/>
  <c r="Q24" i="3" s="1"/>
  <c r="O25" i="3"/>
  <c r="P25" i="3" s="1"/>
  <c r="Q25" i="3" s="1"/>
  <c r="I2" i="3"/>
  <c r="J2" i="3" s="1"/>
  <c r="K2" i="3" s="1"/>
  <c r="I3" i="3"/>
  <c r="J3" i="3" s="1"/>
  <c r="I4" i="3"/>
  <c r="J4" i="3" s="1"/>
  <c r="I5" i="3"/>
  <c r="J5" i="3" s="1"/>
  <c r="K5" i="3" s="1"/>
  <c r="I6" i="3"/>
  <c r="J6" i="3" s="1"/>
  <c r="K6" i="3" s="1"/>
  <c r="I7" i="3"/>
  <c r="J7" i="3" s="1"/>
  <c r="K7" i="3" s="1"/>
  <c r="I8" i="3"/>
  <c r="J8" i="3"/>
  <c r="I9" i="3"/>
  <c r="J9" i="3" s="1"/>
  <c r="K9" i="3" s="1"/>
  <c r="I10" i="3"/>
  <c r="J10" i="3" s="1"/>
  <c r="K10" i="3" s="1"/>
  <c r="I11" i="3"/>
  <c r="J11" i="3" s="1"/>
  <c r="I12" i="3"/>
  <c r="J12" i="3" s="1"/>
  <c r="K12" i="3" s="1"/>
  <c r="I13" i="3"/>
  <c r="J13" i="3" s="1"/>
  <c r="K13" i="3" s="1"/>
  <c r="I14" i="3"/>
  <c r="J14" i="3"/>
  <c r="K14" i="3" s="1"/>
  <c r="I15" i="3"/>
  <c r="J15" i="3"/>
  <c r="K15" i="3" s="1"/>
  <c r="I16" i="3"/>
  <c r="J16" i="3" s="1"/>
  <c r="K16" i="3" s="1"/>
  <c r="I17" i="3"/>
  <c r="J17" i="3" s="1"/>
  <c r="K17" i="3" s="1"/>
  <c r="I18" i="3"/>
  <c r="J18" i="3" s="1"/>
  <c r="K18" i="3" s="1"/>
  <c r="I19" i="3"/>
  <c r="J19" i="3" s="1"/>
  <c r="K19" i="3" s="1"/>
  <c r="I20" i="3"/>
  <c r="J20" i="3" s="1"/>
  <c r="K20" i="3" s="1"/>
  <c r="I21" i="3"/>
  <c r="J21" i="3" s="1"/>
  <c r="I22" i="3"/>
  <c r="J22" i="3" s="1"/>
  <c r="K22" i="3" s="1"/>
  <c r="I23" i="3"/>
  <c r="J23" i="3" s="1"/>
  <c r="K23" i="3" s="1"/>
  <c r="I24" i="3"/>
  <c r="J24" i="3" s="1"/>
  <c r="K24" i="3" s="1"/>
  <c r="I25" i="3"/>
  <c r="J25" i="3" s="1"/>
  <c r="J2" i="2"/>
  <c r="L2" i="2" s="1"/>
  <c r="K10" i="2"/>
  <c r="L10" i="2" s="1"/>
  <c r="K18" i="2"/>
  <c r="L18" i="2" s="1"/>
  <c r="K20" i="2"/>
  <c r="L20" i="2" s="1"/>
  <c r="K34" i="2"/>
  <c r="L34" i="2" s="1"/>
  <c r="L37" i="2"/>
  <c r="K42" i="2"/>
  <c r="L42" i="2" s="1"/>
  <c r="K44" i="2"/>
  <c r="L44" i="2" s="1"/>
  <c r="K58" i="2"/>
  <c r="L58" i="2" s="1"/>
  <c r="K61" i="2"/>
  <c r="L61" i="2" s="1"/>
  <c r="K66" i="2"/>
  <c r="L66" i="2" s="1"/>
  <c r="K82" i="2"/>
  <c r="L82" i="2" s="1"/>
  <c r="K84" i="2"/>
  <c r="L84" i="2" s="1"/>
  <c r="K90" i="2"/>
  <c r="L90" i="2" s="1"/>
  <c r="K92" i="2"/>
  <c r="L92" i="2" s="1"/>
  <c r="K98" i="2"/>
  <c r="L98" i="2" s="1"/>
  <c r="K106" i="2"/>
  <c r="L106" i="2" s="1"/>
  <c r="K114" i="2"/>
  <c r="L114" i="2" s="1"/>
  <c r="K116" i="2"/>
  <c r="L116" i="2" s="1"/>
  <c r="K130" i="2"/>
  <c r="L130" i="2" s="1"/>
  <c r="K133" i="2"/>
  <c r="L133" i="2" s="1"/>
  <c r="K138" i="2"/>
  <c r="L138" i="2" s="1"/>
  <c r="K140" i="2"/>
  <c r="L140" i="2" s="1"/>
  <c r="K154" i="2"/>
  <c r="L154" i="2" s="1"/>
  <c r="K157" i="2"/>
  <c r="L157" i="2" s="1"/>
  <c r="K162" i="2"/>
  <c r="L162" i="2" s="1"/>
  <c r="K178" i="2"/>
  <c r="L178" i="2" s="1"/>
  <c r="J3" i="2"/>
  <c r="K3" i="2" s="1"/>
  <c r="L3" i="2" s="1"/>
  <c r="J4" i="2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8" i="2"/>
  <c r="K8" i="2" s="1"/>
  <c r="L8" i="2" s="1"/>
  <c r="J9" i="2"/>
  <c r="K9" i="2" s="1"/>
  <c r="L9" i="2" s="1"/>
  <c r="J10" i="2"/>
  <c r="J11" i="2"/>
  <c r="K11" i="2" s="1"/>
  <c r="L11" i="2" s="1"/>
  <c r="J12" i="2"/>
  <c r="K12" i="2" s="1"/>
  <c r="L12" i="2" s="1"/>
  <c r="J13" i="2"/>
  <c r="K13" i="2" s="1"/>
  <c r="L13" i="2" s="1"/>
  <c r="J14" i="2"/>
  <c r="K14" i="2" s="1"/>
  <c r="L14" i="2" s="1"/>
  <c r="J15" i="2"/>
  <c r="K15" i="2" s="1"/>
  <c r="L15" i="2" s="1"/>
  <c r="J16" i="2"/>
  <c r="K16" i="2" s="1"/>
  <c r="L16" i="2" s="1"/>
  <c r="J17" i="2"/>
  <c r="K17" i="2" s="1"/>
  <c r="L17" i="2" s="1"/>
  <c r="J18" i="2"/>
  <c r="J19" i="2"/>
  <c r="K19" i="2" s="1"/>
  <c r="L19" i="2" s="1"/>
  <c r="J20" i="2"/>
  <c r="J21" i="2"/>
  <c r="K21" i="2" s="1"/>
  <c r="L21" i="2" s="1"/>
  <c r="J22" i="2"/>
  <c r="K22" i="2" s="1"/>
  <c r="L22" i="2" s="1"/>
  <c r="J23" i="2"/>
  <c r="K23" i="2" s="1"/>
  <c r="L23" i="2" s="1"/>
  <c r="J24" i="2"/>
  <c r="K24" i="2" s="1"/>
  <c r="L24" i="2" s="1"/>
  <c r="J25" i="2"/>
  <c r="K25" i="2" s="1"/>
  <c r="L25" i="2" s="1"/>
  <c r="J26" i="2"/>
  <c r="K26" i="2" s="1"/>
  <c r="L26" i="2" s="1"/>
  <c r="J27" i="2"/>
  <c r="L27" i="2" s="1"/>
  <c r="J28" i="2"/>
  <c r="K28" i="2" s="1"/>
  <c r="L28" i="2" s="1"/>
  <c r="J29" i="2"/>
  <c r="K29" i="2" s="1"/>
  <c r="L29" i="2" s="1"/>
  <c r="J30" i="2"/>
  <c r="K30" i="2" s="1"/>
  <c r="L30" i="2" s="1"/>
  <c r="J31" i="2"/>
  <c r="K31" i="2" s="1"/>
  <c r="L31" i="2" s="1"/>
  <c r="J32" i="2"/>
  <c r="K32" i="2" s="1"/>
  <c r="L32" i="2" s="1"/>
  <c r="J33" i="2"/>
  <c r="K33" i="2" s="1"/>
  <c r="L33" i="2" s="1"/>
  <c r="J34" i="2"/>
  <c r="J35" i="2"/>
  <c r="K35" i="2" s="1"/>
  <c r="L35" i="2" s="1"/>
  <c r="J36" i="2"/>
  <c r="K36" i="2" s="1"/>
  <c r="L36" i="2" s="1"/>
  <c r="J37" i="2"/>
  <c r="J38" i="2"/>
  <c r="K38" i="2" s="1"/>
  <c r="L38" i="2" s="1"/>
  <c r="J39" i="2"/>
  <c r="K39" i="2" s="1"/>
  <c r="L39" i="2" s="1"/>
  <c r="J40" i="2"/>
  <c r="K40" i="2" s="1"/>
  <c r="L40" i="2" s="1"/>
  <c r="J41" i="2"/>
  <c r="K41" i="2" s="1"/>
  <c r="L41" i="2" s="1"/>
  <c r="J42" i="2"/>
  <c r="J43" i="2"/>
  <c r="K43" i="2" s="1"/>
  <c r="L43" i="2" s="1"/>
  <c r="J44" i="2"/>
  <c r="J45" i="2"/>
  <c r="K45" i="2" s="1"/>
  <c r="L45" i="2" s="1"/>
  <c r="J46" i="2"/>
  <c r="K46" i="2" s="1"/>
  <c r="L46" i="2" s="1"/>
  <c r="J47" i="2"/>
  <c r="K47" i="2" s="1"/>
  <c r="L47" i="2" s="1"/>
  <c r="J48" i="2"/>
  <c r="K48" i="2" s="1"/>
  <c r="L48" i="2" s="1"/>
  <c r="J49" i="2"/>
  <c r="K49" i="2" s="1"/>
  <c r="L49" i="2" s="1"/>
  <c r="J50" i="2"/>
  <c r="K50" i="2" s="1"/>
  <c r="L50" i="2" s="1"/>
  <c r="J51" i="2"/>
  <c r="K51" i="2" s="1"/>
  <c r="L51" i="2" s="1"/>
  <c r="J52" i="2"/>
  <c r="K52" i="2" s="1"/>
  <c r="L52" i="2" s="1"/>
  <c r="J53" i="2"/>
  <c r="K53" i="2" s="1"/>
  <c r="L53" i="2" s="1"/>
  <c r="J54" i="2"/>
  <c r="K54" i="2" s="1"/>
  <c r="L54" i="2" s="1"/>
  <c r="J55" i="2"/>
  <c r="K55" i="2" s="1"/>
  <c r="L55" i="2" s="1"/>
  <c r="J56" i="2"/>
  <c r="K56" i="2" s="1"/>
  <c r="L56" i="2" s="1"/>
  <c r="J57" i="2"/>
  <c r="K57" i="2" s="1"/>
  <c r="L57" i="2" s="1"/>
  <c r="J58" i="2"/>
  <c r="J59" i="2"/>
  <c r="K59" i="2" s="1"/>
  <c r="L59" i="2" s="1"/>
  <c r="J60" i="2"/>
  <c r="K60" i="2" s="1"/>
  <c r="L60" i="2" s="1"/>
  <c r="J61" i="2"/>
  <c r="J62" i="2"/>
  <c r="K62" i="2" s="1"/>
  <c r="L62" i="2" s="1"/>
  <c r="J63" i="2"/>
  <c r="K63" i="2" s="1"/>
  <c r="L63" i="2" s="1"/>
  <c r="J64" i="2"/>
  <c r="K64" i="2" s="1"/>
  <c r="L64" i="2" s="1"/>
  <c r="J65" i="2"/>
  <c r="K65" i="2" s="1"/>
  <c r="L65" i="2" s="1"/>
  <c r="J66" i="2"/>
  <c r="J67" i="2"/>
  <c r="K67" i="2" s="1"/>
  <c r="L67" i="2" s="1"/>
  <c r="J68" i="2"/>
  <c r="K68" i="2" s="1"/>
  <c r="L68" i="2" s="1"/>
  <c r="J69" i="2"/>
  <c r="K69" i="2" s="1"/>
  <c r="L69" i="2" s="1"/>
  <c r="J70" i="2"/>
  <c r="K70" i="2" s="1"/>
  <c r="L70" i="2" s="1"/>
  <c r="J71" i="2"/>
  <c r="K71" i="2" s="1"/>
  <c r="L71" i="2" s="1"/>
  <c r="J72" i="2"/>
  <c r="K72" i="2" s="1"/>
  <c r="L72" i="2" s="1"/>
  <c r="J73" i="2"/>
  <c r="K73" i="2" s="1"/>
  <c r="L73" i="2" s="1"/>
  <c r="J74" i="2"/>
  <c r="K74" i="2" s="1"/>
  <c r="L74" i="2" s="1"/>
  <c r="J75" i="2"/>
  <c r="K75" i="2" s="1"/>
  <c r="L75" i="2" s="1"/>
  <c r="J76" i="2"/>
  <c r="K76" i="2" s="1"/>
  <c r="L76" i="2" s="1"/>
  <c r="J77" i="2"/>
  <c r="K77" i="2" s="1"/>
  <c r="L77" i="2" s="1"/>
  <c r="J78" i="2"/>
  <c r="K78" i="2" s="1"/>
  <c r="L78" i="2" s="1"/>
  <c r="J79" i="2"/>
  <c r="K79" i="2" s="1"/>
  <c r="L79" i="2" s="1"/>
  <c r="J80" i="2"/>
  <c r="K80" i="2" s="1"/>
  <c r="L80" i="2" s="1"/>
  <c r="J81" i="2"/>
  <c r="K81" i="2" s="1"/>
  <c r="L81" i="2" s="1"/>
  <c r="J82" i="2"/>
  <c r="J83" i="2"/>
  <c r="K83" i="2" s="1"/>
  <c r="L83" i="2" s="1"/>
  <c r="J84" i="2"/>
  <c r="J85" i="2"/>
  <c r="K85" i="2" s="1"/>
  <c r="L85" i="2" s="1"/>
  <c r="J86" i="2"/>
  <c r="K86" i="2" s="1"/>
  <c r="L86" i="2" s="1"/>
  <c r="J87" i="2"/>
  <c r="K87" i="2" s="1"/>
  <c r="L87" i="2" s="1"/>
  <c r="J88" i="2"/>
  <c r="K88" i="2" s="1"/>
  <c r="L88" i="2" s="1"/>
  <c r="J89" i="2"/>
  <c r="K89" i="2" s="1"/>
  <c r="L89" i="2" s="1"/>
  <c r="J90" i="2"/>
  <c r="J91" i="2"/>
  <c r="K91" i="2" s="1"/>
  <c r="L91" i="2" s="1"/>
  <c r="J92" i="2"/>
  <c r="J93" i="2"/>
  <c r="K93" i="2" s="1"/>
  <c r="L93" i="2" s="1"/>
  <c r="J94" i="2"/>
  <c r="K94" i="2" s="1"/>
  <c r="L94" i="2" s="1"/>
  <c r="J95" i="2"/>
  <c r="K95" i="2" s="1"/>
  <c r="L95" i="2" s="1"/>
  <c r="J96" i="2"/>
  <c r="K96" i="2" s="1"/>
  <c r="L96" i="2" s="1"/>
  <c r="J97" i="2"/>
  <c r="K97" i="2" s="1"/>
  <c r="L97" i="2" s="1"/>
  <c r="J98" i="2"/>
  <c r="J99" i="2"/>
  <c r="K99" i="2" s="1"/>
  <c r="L99" i="2" s="1"/>
  <c r="J100" i="2"/>
  <c r="K100" i="2" s="1"/>
  <c r="L100" i="2" s="1"/>
  <c r="J101" i="2"/>
  <c r="K101" i="2" s="1"/>
  <c r="L101" i="2" s="1"/>
  <c r="J102" i="2"/>
  <c r="K102" i="2" s="1"/>
  <c r="L102" i="2" s="1"/>
  <c r="J103" i="2"/>
  <c r="K103" i="2" s="1"/>
  <c r="L103" i="2" s="1"/>
  <c r="J104" i="2"/>
  <c r="K104" i="2" s="1"/>
  <c r="L104" i="2" s="1"/>
  <c r="J105" i="2"/>
  <c r="K105" i="2" s="1"/>
  <c r="L105" i="2" s="1"/>
  <c r="J106" i="2"/>
  <c r="J107" i="2"/>
  <c r="K107" i="2" s="1"/>
  <c r="L107" i="2" s="1"/>
  <c r="J108" i="2"/>
  <c r="K108" i="2" s="1"/>
  <c r="L108" i="2" s="1"/>
  <c r="J109" i="2"/>
  <c r="K109" i="2" s="1"/>
  <c r="L109" i="2" s="1"/>
  <c r="J110" i="2"/>
  <c r="K110" i="2" s="1"/>
  <c r="L110" i="2" s="1"/>
  <c r="J111" i="2"/>
  <c r="K111" i="2" s="1"/>
  <c r="L111" i="2" s="1"/>
  <c r="J112" i="2"/>
  <c r="K112" i="2" s="1"/>
  <c r="L112" i="2" s="1"/>
  <c r="J113" i="2"/>
  <c r="K113" i="2" s="1"/>
  <c r="L113" i="2" s="1"/>
  <c r="J114" i="2"/>
  <c r="J115" i="2"/>
  <c r="K115" i="2" s="1"/>
  <c r="L115" i="2" s="1"/>
  <c r="J116" i="2"/>
  <c r="J117" i="2"/>
  <c r="K117" i="2" s="1"/>
  <c r="L117" i="2" s="1"/>
  <c r="J118" i="2"/>
  <c r="K118" i="2" s="1"/>
  <c r="L118" i="2" s="1"/>
  <c r="J119" i="2"/>
  <c r="K119" i="2" s="1"/>
  <c r="L119" i="2" s="1"/>
  <c r="J120" i="2"/>
  <c r="K120" i="2" s="1"/>
  <c r="L120" i="2" s="1"/>
  <c r="J121" i="2"/>
  <c r="K121" i="2" s="1"/>
  <c r="L121" i="2" s="1"/>
  <c r="J122" i="2"/>
  <c r="K122" i="2" s="1"/>
  <c r="L122" i="2" s="1"/>
  <c r="J123" i="2"/>
  <c r="K123" i="2" s="1"/>
  <c r="L123" i="2" s="1"/>
  <c r="J124" i="2"/>
  <c r="K124" i="2" s="1"/>
  <c r="L124" i="2" s="1"/>
  <c r="J125" i="2"/>
  <c r="K125" i="2" s="1"/>
  <c r="L125" i="2" s="1"/>
  <c r="J126" i="2"/>
  <c r="K126" i="2" s="1"/>
  <c r="L126" i="2" s="1"/>
  <c r="J127" i="2"/>
  <c r="K127" i="2" s="1"/>
  <c r="L127" i="2" s="1"/>
  <c r="J128" i="2"/>
  <c r="K128" i="2" s="1"/>
  <c r="L128" i="2" s="1"/>
  <c r="J129" i="2"/>
  <c r="K129" i="2" s="1"/>
  <c r="L129" i="2" s="1"/>
  <c r="J130" i="2"/>
  <c r="J131" i="2"/>
  <c r="K131" i="2" s="1"/>
  <c r="L131" i="2" s="1"/>
  <c r="J132" i="2"/>
  <c r="K132" i="2" s="1"/>
  <c r="L132" i="2" s="1"/>
  <c r="J133" i="2"/>
  <c r="J134" i="2"/>
  <c r="K134" i="2" s="1"/>
  <c r="L134" i="2" s="1"/>
  <c r="J135" i="2"/>
  <c r="K135" i="2" s="1"/>
  <c r="L135" i="2" s="1"/>
  <c r="J136" i="2"/>
  <c r="K136" i="2" s="1"/>
  <c r="L136" i="2" s="1"/>
  <c r="J137" i="2"/>
  <c r="K137" i="2" s="1"/>
  <c r="L137" i="2" s="1"/>
  <c r="J138" i="2"/>
  <c r="J139" i="2"/>
  <c r="K139" i="2" s="1"/>
  <c r="L139" i="2" s="1"/>
  <c r="J140" i="2"/>
  <c r="J141" i="2"/>
  <c r="K141" i="2" s="1"/>
  <c r="L141" i="2" s="1"/>
  <c r="J142" i="2"/>
  <c r="K142" i="2" s="1"/>
  <c r="L142" i="2" s="1"/>
  <c r="J143" i="2"/>
  <c r="K143" i="2" s="1"/>
  <c r="L143" i="2" s="1"/>
  <c r="J144" i="2"/>
  <c r="K144" i="2" s="1"/>
  <c r="L144" i="2" s="1"/>
  <c r="J145" i="2"/>
  <c r="K145" i="2" s="1"/>
  <c r="L145" i="2" s="1"/>
  <c r="J146" i="2"/>
  <c r="K146" i="2" s="1"/>
  <c r="L146" i="2" s="1"/>
  <c r="J147" i="2"/>
  <c r="K147" i="2" s="1"/>
  <c r="L147" i="2" s="1"/>
  <c r="J148" i="2"/>
  <c r="K148" i="2" s="1"/>
  <c r="L148" i="2" s="1"/>
  <c r="J149" i="2"/>
  <c r="K149" i="2" s="1"/>
  <c r="L149" i="2" s="1"/>
  <c r="J150" i="2"/>
  <c r="K150" i="2" s="1"/>
  <c r="L150" i="2" s="1"/>
  <c r="J151" i="2"/>
  <c r="K151" i="2" s="1"/>
  <c r="L151" i="2" s="1"/>
  <c r="J152" i="2"/>
  <c r="K152" i="2" s="1"/>
  <c r="L152" i="2" s="1"/>
  <c r="J153" i="2"/>
  <c r="K153" i="2" s="1"/>
  <c r="L153" i="2" s="1"/>
  <c r="J154" i="2"/>
  <c r="J155" i="2"/>
  <c r="K155" i="2" s="1"/>
  <c r="L155" i="2" s="1"/>
  <c r="J156" i="2"/>
  <c r="K156" i="2" s="1"/>
  <c r="L156" i="2" s="1"/>
  <c r="J157" i="2"/>
  <c r="J158" i="2"/>
  <c r="K158" i="2" s="1"/>
  <c r="L158" i="2" s="1"/>
  <c r="J159" i="2"/>
  <c r="K159" i="2" s="1"/>
  <c r="L159" i="2" s="1"/>
  <c r="J160" i="2"/>
  <c r="K160" i="2" s="1"/>
  <c r="L160" i="2" s="1"/>
  <c r="J161" i="2"/>
  <c r="K161" i="2" s="1"/>
  <c r="L161" i="2" s="1"/>
  <c r="J162" i="2"/>
  <c r="J163" i="2"/>
  <c r="K163" i="2" s="1"/>
  <c r="L163" i="2" s="1"/>
  <c r="J164" i="2"/>
  <c r="K164" i="2" s="1"/>
  <c r="L164" i="2" s="1"/>
  <c r="J165" i="2"/>
  <c r="K165" i="2" s="1"/>
  <c r="L165" i="2" s="1"/>
  <c r="J166" i="2"/>
  <c r="K166" i="2" s="1"/>
  <c r="L166" i="2" s="1"/>
  <c r="J167" i="2"/>
  <c r="K167" i="2" s="1"/>
  <c r="L167" i="2" s="1"/>
  <c r="J168" i="2"/>
  <c r="K168" i="2" s="1"/>
  <c r="L168" i="2" s="1"/>
  <c r="J169" i="2"/>
  <c r="K169" i="2" s="1"/>
  <c r="L169" i="2" s="1"/>
  <c r="J170" i="2"/>
  <c r="K170" i="2" s="1"/>
  <c r="L170" i="2" s="1"/>
  <c r="J171" i="2"/>
  <c r="K171" i="2" s="1"/>
  <c r="L171" i="2" s="1"/>
  <c r="J172" i="2"/>
  <c r="K172" i="2" s="1"/>
  <c r="L172" i="2" s="1"/>
  <c r="J173" i="2"/>
  <c r="K173" i="2" s="1"/>
  <c r="L173" i="2" s="1"/>
  <c r="J174" i="2"/>
  <c r="K174" i="2" s="1"/>
  <c r="L174" i="2" s="1"/>
  <c r="J175" i="2"/>
  <c r="K175" i="2" s="1"/>
  <c r="L175" i="2" s="1"/>
  <c r="J176" i="2"/>
  <c r="K176" i="2" s="1"/>
  <c r="L176" i="2" s="1"/>
  <c r="J177" i="2"/>
  <c r="K177" i="2" s="1"/>
  <c r="L177" i="2" s="1"/>
  <c r="J178" i="2"/>
  <c r="J179" i="2"/>
  <c r="K179" i="2" s="1"/>
  <c r="L179" i="2" s="1"/>
  <c r="J180" i="2"/>
  <c r="K180" i="2" s="1"/>
  <c r="L180" i="2" s="1"/>
  <c r="J181" i="2"/>
  <c r="K181" i="2" s="1"/>
  <c r="L181" i="2" s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2" i="2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K11" i="3" l="1"/>
  <c r="K4" i="3"/>
  <c r="K3" i="3"/>
  <c r="K8" i="3"/>
  <c r="K21" i="3"/>
  <c r="K25" i="3"/>
</calcChain>
</file>

<file path=xl/sharedStrings.xml><?xml version="1.0" encoding="utf-8"?>
<sst xmlns="http://schemas.openxmlformats.org/spreadsheetml/2006/main" count="426" uniqueCount="145">
  <si>
    <t>序号</t>
    <phoneticPr fontId="2" type="noConversion"/>
  </si>
  <si>
    <t>出芽数（个）</t>
    <phoneticPr fontId="2" type="noConversion"/>
  </si>
  <si>
    <t>茎长1（cm）</t>
    <phoneticPr fontId="2" type="noConversion"/>
  </si>
  <si>
    <t>茎长2（cm）</t>
  </si>
  <si>
    <t>茎长3（cm）</t>
  </si>
  <si>
    <t>茎长4（cm）</t>
  </si>
  <si>
    <t>平均茎长（cm）</t>
    <phoneticPr fontId="2" type="noConversion"/>
  </si>
  <si>
    <t>出芽率</t>
    <phoneticPr fontId="2" type="noConversion"/>
  </si>
  <si>
    <t>处理</t>
    <phoneticPr fontId="2" type="noConversion"/>
  </si>
  <si>
    <t>重复</t>
    <phoneticPr fontId="2" type="noConversion"/>
  </si>
  <si>
    <t>茎长</t>
    <phoneticPr fontId="2" type="noConversion"/>
  </si>
  <si>
    <t>总鲜重(g)</t>
    <phoneticPr fontId="2" type="noConversion"/>
  </si>
  <si>
    <t>地上部鲜重(g)</t>
    <phoneticPr fontId="2" type="noConversion"/>
  </si>
  <si>
    <t>根鲜重(g)</t>
    <phoneticPr fontId="2" type="noConversion"/>
  </si>
  <si>
    <t>第一片叶鲜重(g)</t>
    <phoneticPr fontId="2" type="noConversion"/>
  </si>
  <si>
    <t>第一片叶测蛋白重(g)</t>
    <phoneticPr fontId="2" type="noConversion"/>
  </si>
  <si>
    <t>第二片叶鲜重(g)</t>
    <phoneticPr fontId="2" type="noConversion"/>
  </si>
  <si>
    <t>第三片叶鲜重(g)</t>
    <phoneticPr fontId="2" type="noConversion"/>
  </si>
  <si>
    <t>茎鲜重(g)</t>
    <phoneticPr fontId="2" type="noConversion"/>
  </si>
  <si>
    <t>第二片叶测蛋白重(g)</t>
    <phoneticPr fontId="2" type="noConversion"/>
  </si>
  <si>
    <t>第三片叶测蛋白重(g)</t>
    <phoneticPr fontId="2" type="noConversion"/>
  </si>
  <si>
    <t>茎测蛋白重(g)</t>
    <phoneticPr fontId="2" type="noConversion"/>
  </si>
  <si>
    <t>根测蛋白重(g)</t>
    <phoneticPr fontId="2" type="noConversion"/>
  </si>
  <si>
    <t>吸光度</t>
    <phoneticPr fontId="2" type="noConversion"/>
  </si>
  <si>
    <t>蛋白质浓度(mg/ml)</t>
  </si>
  <si>
    <t>Method name: Method 1</t>
  </si>
  <si>
    <t/>
  </si>
  <si>
    <t>Application: SparkControl</t>
  </si>
  <si>
    <t>V2.3</t>
  </si>
  <si>
    <t>Device: Spark</t>
  </si>
  <si>
    <t>Serial number: 1811012806</t>
  </si>
  <si>
    <t>Firmware:</t>
  </si>
  <si>
    <t>LUM:V5.2.3|ABS:V4.3.2|ABS_MEX:V5.0.7|MTP:V13.1.5|FLUOR:V5.1.3|FLUOR_MEM:V5.0.7|FLUOR_MEX:V5.0.7</t>
  </si>
  <si>
    <t>Date:</t>
  </si>
  <si>
    <t>2025-04-02</t>
  </si>
  <si>
    <t>Time:</t>
  </si>
  <si>
    <t>16:20</t>
  </si>
  <si>
    <t>System</t>
  </si>
  <si>
    <t>DESKTOP-9DP4RMQ</t>
  </si>
  <si>
    <t>User</t>
  </si>
  <si>
    <t>DESKTOP-9DP4RMQ\lenovo</t>
  </si>
  <si>
    <t>Plate</t>
  </si>
  <si>
    <t>[GRE96ft] - Greiner 96 Flat Transparent Cat. No.: 655101/655161/655192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</si>
  <si>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</si>
  <si>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</si>
  <si>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</si>
  <si>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</si>
  <si>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</si>
  <si>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</si>
  <si>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</si>
  <si>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Absorbance</t>
  </si>
  <si>
    <t>Label 1</t>
  </si>
  <si>
    <t>Name</t>
  </si>
  <si>
    <t>GRE96ft</t>
  </si>
  <si>
    <t>Plate layout</t>
  </si>
  <si>
    <t>Plate area</t>
  </si>
  <si>
    <t>H1-H12</t>
  </si>
  <si>
    <t>Mode</t>
  </si>
  <si>
    <t>Measurement wavelength</t>
  </si>
  <si>
    <t>nm</t>
  </si>
  <si>
    <t>Number of flashes</t>
  </si>
  <si>
    <t>Settle time</t>
  </si>
  <si>
    <t>ms</t>
  </si>
  <si>
    <t>Part of Plate</t>
  </si>
  <si>
    <t>Start Time</t>
  </si>
  <si>
    <t>2025-04-02 16:20:24</t>
  </si>
  <si>
    <t>Temperature</t>
  </si>
  <si>
    <t>°C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</si>
  <si>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</si>
  <si>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</si>
  <si>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</si>
  <si>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</si>
  <si>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</si>
  <si>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</si>
  <si>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</si>
  <si>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</si>
  <si>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</si>
  <si>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</si>
  <si>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</si>
  <si>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</si>
  <si>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</si>
  <si>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</si>
  <si>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</si>
  <si>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</si>
  <si>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</si>
  <si>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</si>
  <si>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</si>
  <si>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</si>
  <si>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</si>
  <si>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End Time</t>
  </si>
  <si>
    <t>2025-04-02 16:20:30</t>
  </si>
  <si>
    <t>第一片叶蛋白质浓度(mg/ml)</t>
    <phoneticPr fontId="2" type="noConversion"/>
  </si>
  <si>
    <t>第一片叶蛋白总量(mg)</t>
    <phoneticPr fontId="2" type="noConversion"/>
  </si>
  <si>
    <t>第一片叶蛋白质浓度(mg/g)</t>
    <phoneticPr fontId="2" type="noConversion"/>
  </si>
  <si>
    <t>CK1/CK22/F19/G7/KF11</t>
  </si>
  <si>
    <t>CK1/F19/G7/KF11</t>
  </si>
  <si>
    <t>CK1/CK22/CMF9/CMF18/G5/KF11</t>
  </si>
  <si>
    <t>CK1/CK22/F19/G7/</t>
  </si>
  <si>
    <t>CK1/CK22/</t>
  </si>
  <si>
    <t>CK1/CK22/CMF18/F19/G7/</t>
  </si>
  <si>
    <t>CK1/CMF9/F19/G7/</t>
  </si>
  <si>
    <t>CK1/F19/G7/</t>
  </si>
  <si>
    <t>CK1/CK22/CMF9/F19/G7/KF11</t>
  </si>
  <si>
    <t>CK1/CK22/CMF18/F19/KF11</t>
  </si>
  <si>
    <t>CK1/CMF9/G5/G7/</t>
  </si>
  <si>
    <t>CK1/CMF9/CMF18/G7/KF11</t>
  </si>
  <si>
    <t>CK1/CK22/CMF18/KF11</t>
  </si>
  <si>
    <t>CK1/CK22/CMF18/G7/</t>
  </si>
  <si>
    <t>CMF9/CMF18/</t>
  </si>
  <si>
    <t>CK1/CMF9/CMF18/G18/</t>
  </si>
  <si>
    <t>CMF9/G5/G7/</t>
  </si>
  <si>
    <t>CK22/F19/G7/</t>
  </si>
  <si>
    <t>CMF9/CMF18/G5/KF11</t>
  </si>
  <si>
    <t>CK1/CMF9/F19/G7/G18/KF11</t>
  </si>
  <si>
    <t>CK1/CMF9/CMF18/F19/G5/KF11</t>
  </si>
  <si>
    <t>CK1/CK22/G5/G18/</t>
  </si>
  <si>
    <t>CK1/CMF9/CMF18/F19/G18/</t>
  </si>
  <si>
    <t>CK1/CK22/CMF18/F19/G7/G18/KF11</t>
  </si>
  <si>
    <t>CK1/G7/KF11</t>
  </si>
  <si>
    <t>CK1/CK22/G7/KF11</t>
  </si>
  <si>
    <t>CK1/CK22/CMF9/F19/G5/G7/G18/</t>
  </si>
  <si>
    <t>CMF18/G5/G7/G18/</t>
  </si>
  <si>
    <t>CMF9/G18/KF11</t>
  </si>
  <si>
    <t>CMF9/G5/G18/</t>
  </si>
  <si>
    <t>CK22/CMF18/F19/</t>
  </si>
  <si>
    <t>CMF9/CMF18/F19/G7/G18/KF11</t>
  </si>
  <si>
    <t>CK22/CMF9/F19/G7/G18/KF11</t>
  </si>
  <si>
    <t>CK1/CMF9/CMF18/F19/G7/</t>
  </si>
  <si>
    <t>CK22/CMF18/F19/G5/G7/KF11</t>
  </si>
  <si>
    <t>CK22/F19/G5/G7/G18/KF11</t>
  </si>
  <si>
    <t>CK22/CMF18/G18/KF11</t>
  </si>
  <si>
    <t>CK22/G5/</t>
  </si>
  <si>
    <t>CK1/CK22/F19/G5/KF11</t>
  </si>
  <si>
    <t>CMF9/CMF18/F19/G5/G7/KF11</t>
  </si>
  <si>
    <t>CMF18/F19/G7/KF11</t>
  </si>
  <si>
    <t>CMF18/F19/G7/</t>
  </si>
  <si>
    <t>CK1/CMF18/F19/G7/</t>
  </si>
  <si>
    <t>CMF9/F19/G5/</t>
  </si>
  <si>
    <t>菌群组合</t>
    <phoneticPr fontId="2" type="noConversion"/>
  </si>
  <si>
    <t>蛋白质浓度(mg/g)</t>
    <phoneticPr fontId="2" type="noConversion"/>
  </si>
  <si>
    <t>蛋白总量(mg)</t>
    <phoneticPr fontId="2" type="noConversion"/>
  </si>
  <si>
    <t>蛋白浓度(mg/ml)</t>
  </si>
  <si>
    <t>吸光度</t>
  </si>
  <si>
    <t>blank</t>
    <phoneticPr fontId="2" type="noConversion"/>
  </si>
  <si>
    <t>Blank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</si>
</sst>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.000_);[Red]\(0.000\)"/>
    <numFmt numFmtId="179" formatCode="0_);[Red]\(0\)"/>
  </numFmts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3" fillId="3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178" fontId="3" fillId="0" borderId="0" xfId="0" applyNumberFormat="1" applyFont="1" applyAlignment="1"/>
    <xf numFmtId="178" fontId="3" fillId="2" borderId="0" xfId="0" applyNumberFormat="1" applyFont="1" applyFill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'[1]Result sheet'!$Q$80:$Q$86</c:f>
              <c:numCache>
                <c:formatCode>General</c:formatCode>
                <c:ptCount val="7"/>
                <c:pt idx="0">
                  <c:v>1.5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</c:v>
                </c:pt>
              </c:numCache>
            </c:numRef>
          </c:xVal>
          <c:yVal>
            <c:numRef>
              <c:f>'[1]Result sheet'!$R$80:$R$86</c:f>
              <c:numCache>
                <c:formatCode>General</c:formatCode>
                <c:ptCount val="7"/>
                <c:pt idx="0">
                  <c:v>0.93510000000000004</c:v>
                </c:pt>
                <c:pt idx="1">
                  <c:v>0.80149999999999999</c:v>
                </c:pt>
                <c:pt idx="2">
                  <c:v>0.70009999999999994</c:v>
                </c:pt>
                <c:pt idx="3">
                  <c:v>0.67549999999999999</c:v>
                </c:pt>
                <c:pt idx="4">
                  <c:v>0.61280000000000001</c:v>
                </c:pt>
                <c:pt idx="5">
                  <c:v>0.57820000000000005</c:v>
                </c:pt>
                <c:pt idx="6">
                  <c:v>0.53349999999999997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9-4EAF-BAE6-09B7EDCBC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97743"/>
        <c:axId val="2062398223"/>
      </c:scatterChart>
      <c:valAx>
        <c:axId val="206239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398223"/>
        <c:crosses val="autoZero"/>
        <c:crossBetween val="midCat"/>
      </c:valAx>
      <c:valAx>
        <c:axId val="20623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39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553663</xdr:colOff>
      <xdr:row>28</xdr:row>
      <xdr:rowOff>119580</xdr:rowOff>
    </xdr:from>
    <xdr:to>
      <xdr:col>25</xdr:col>
      <xdr:colOff>102741</xdr:colOff>
      <xdr:row>43</xdr:row>
      <xdr:rowOff>80196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A8A213-AF8A-48C2-8FB6-D1984F140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/&#26412;&#31185;/&#31185;&#30740;/&#27605;&#35774;/&#37238;&#26631;&#20202;/sx4.2.xlsx" TargetMode="External"/><Relationship Id="rId1" Type="http://schemas.openxmlformats.org/officeDocument/2006/relationships/externalLinkPath" Target="file:///E:/&#26412;&#31185;/&#31185;&#30740;/&#27605;&#35774;/&#37238;&#26631;&#20202;/sx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 sheet"/>
    </sheetNames>
    <sheetDataSet>
      <sheetData sheetId="0">
        <row r="80">
          <cell r="Q80">
            <v>1.5</v>
          </cell>
          <cell r="R80">
            <v>0.93510000000000004</v>
          </cell>
        </row>
        <row r="81">
          <cell r="Q81">
            <v>1</v>
          </cell>
          <cell r="R81">
            <v>0.80149999999999999</v>
          </cell>
        </row>
        <row r="82">
          <cell r="Q82">
            <v>0.75</v>
          </cell>
          <cell r="R82">
            <v>0.70009999999999994</v>
          </cell>
        </row>
        <row r="83">
          <cell r="Q83">
            <v>0.5</v>
          </cell>
          <cell r="R83">
            <v>0.67549999999999999</v>
          </cell>
        </row>
        <row r="84">
          <cell r="Q84">
            <v>0.25</v>
          </cell>
          <cell r="R84">
            <v>0.61280000000000001</v>
          </cell>
        </row>
        <row r="85">
          <cell r="Q85">
            <v>0.125</v>
          </cell>
          <cell r="R85">
            <v>0.57820000000000005</v>
          </cell>
        </row>
        <row r="86">
          <cell r="Q86">
            <v>0</v>
          </cell>
          <cell r="R86">
            <v>0.53349999999999997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1AB-EED8-4823-8169-66F5433AC1DF}">
  <dimension ref="A1:K242"/>
  <sheetViews>
    <sheetView zoomScale="99" zoomScaleNormal="55" workbookViewId="0">
      <selection activeCell="D61" sqref="D61:F241"/>
    </sheetView>
  </sheetViews>
  <sheetFormatPr baseColWidth="10" defaultColWidth="8.83203125" defaultRowHeight="15"/>
  <cols>
    <col min="2" max="5" width="12" style="2" bestFit="1" customWidth="1"/>
    <col min="6" max="6" width="14.83203125" style="1" bestFit="1" customWidth="1"/>
    <col min="7" max="7" width="12.33203125" bestFit="1" customWidth="1"/>
    <col min="8" max="8" width="11.33203125" style="7" bestFit="1" customWidth="1"/>
    <col min="11" max="11" width="8.6640625" customWidth="1"/>
  </cols>
  <sheetData>
    <row r="1" spans="1:11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5" t="s">
        <v>6</v>
      </c>
      <c r="G1" s="3" t="s">
        <v>1</v>
      </c>
      <c r="H1" s="6" t="s">
        <v>7</v>
      </c>
    </row>
    <row r="2" spans="1:11">
      <c r="A2" s="3">
        <v>1</v>
      </c>
      <c r="B2" s="4">
        <v>6.3</v>
      </c>
      <c r="C2" s="4">
        <v>7.2</v>
      </c>
      <c r="D2" s="4">
        <v>6</v>
      </c>
      <c r="E2" s="4">
        <v>5.5</v>
      </c>
      <c r="F2" s="5">
        <f>AVERAGE(B2:E2)</f>
        <v>6.25</v>
      </c>
      <c r="G2" s="3">
        <v>5</v>
      </c>
      <c r="H2" s="6">
        <f>G2/6</f>
        <v>0.83333333333333337</v>
      </c>
    </row>
    <row r="3" spans="1:11">
      <c r="A3" s="3">
        <v>2</v>
      </c>
      <c r="B3" s="4">
        <v>7</v>
      </c>
      <c r="C3" s="4">
        <v>8.1</v>
      </c>
      <c r="D3" s="4">
        <v>7.5</v>
      </c>
      <c r="E3" s="4">
        <v>5.8</v>
      </c>
      <c r="F3" s="5">
        <f t="shared" ref="F3:F46" si="0">AVERAGE(B3:E3)</f>
        <v>7.1000000000000005</v>
      </c>
      <c r="G3" s="3">
        <v>6</v>
      </c>
      <c r="H3" s="6">
        <f t="shared" ref="H3:H46" si="1">G3/6</f>
        <v>1</v>
      </c>
    </row>
    <row r="4" spans="1:11">
      <c r="A4" s="3">
        <v>3</v>
      </c>
      <c r="B4" s="4">
        <v>4.5999999999999996</v>
      </c>
      <c r="C4" s="4">
        <v>5</v>
      </c>
      <c r="D4" s="4">
        <v>5.8</v>
      </c>
      <c r="E4" s="4">
        <v>5.5</v>
      </c>
      <c r="F4" s="5">
        <f t="shared" si="0"/>
        <v>5.2249999999999996</v>
      </c>
      <c r="G4" s="3">
        <v>5</v>
      </c>
      <c r="H4" s="6">
        <f t="shared" si="1"/>
        <v>0.83333333333333337</v>
      </c>
    </row>
    <row r="5" spans="1:11">
      <c r="A5" s="3">
        <v>4</v>
      </c>
      <c r="B5" s="4">
        <v>5.8</v>
      </c>
      <c r="C5" s="4">
        <v>6.4</v>
      </c>
      <c r="D5" s="4">
        <v>6.2</v>
      </c>
      <c r="E5" s="4">
        <v>7.8</v>
      </c>
      <c r="F5" s="5">
        <f t="shared" si="0"/>
        <v>6.55</v>
      </c>
      <c r="G5" s="3">
        <v>6</v>
      </c>
      <c r="H5" s="6">
        <f t="shared" si="1"/>
        <v>1</v>
      </c>
    </row>
    <row r="6" spans="1:11">
      <c r="A6" s="3">
        <v>5</v>
      </c>
      <c r="B6" s="4">
        <v>6.4</v>
      </c>
      <c r="C6" s="4">
        <v>6.8</v>
      </c>
      <c r="D6" s="4">
        <v>6.3</v>
      </c>
      <c r="E6" s="4">
        <v>6.5</v>
      </c>
      <c r="F6" s="5">
        <f t="shared" si="0"/>
        <v>6.5</v>
      </c>
      <c r="G6" s="3">
        <v>6</v>
      </c>
      <c r="H6" s="6">
        <f t="shared" si="1"/>
        <v>1</v>
      </c>
    </row>
    <row r="7" spans="1:11">
      <c r="A7" s="3">
        <v>6</v>
      </c>
      <c r="B7" s="4">
        <v>6.2</v>
      </c>
      <c r="C7" s="4">
        <v>6</v>
      </c>
      <c r="D7" s="4">
        <v>6.4</v>
      </c>
      <c r="E7" s="4">
        <v>4.3</v>
      </c>
      <c r="F7" s="5">
        <f t="shared" si="0"/>
        <v>5.7250000000000005</v>
      </c>
      <c r="G7" s="3">
        <v>6</v>
      </c>
      <c r="H7" s="6">
        <f t="shared" si="1"/>
        <v>1</v>
      </c>
      <c r="K7" s="3"/>
    </row>
    <row r="8" spans="1:11">
      <c r="A8" s="3">
        <v>7</v>
      </c>
      <c r="B8" s="4">
        <v>6.4</v>
      </c>
      <c r="C8" s="4">
        <v>7.1</v>
      </c>
      <c r="D8" s="4">
        <v>7</v>
      </c>
      <c r="E8" s="4">
        <v>6.4</v>
      </c>
      <c r="F8" s="5">
        <f t="shared" si="0"/>
        <v>6.7249999999999996</v>
      </c>
      <c r="G8" s="3">
        <v>6</v>
      </c>
      <c r="H8" s="6">
        <f t="shared" si="1"/>
        <v>1</v>
      </c>
      <c r="K8" s="4"/>
    </row>
    <row r="9" spans="1:11">
      <c r="A9" s="3">
        <v>8</v>
      </c>
      <c r="B9" s="4">
        <v>7</v>
      </c>
      <c r="C9" s="4">
        <v>5.3</v>
      </c>
      <c r="D9" s="4">
        <v>5.4</v>
      </c>
      <c r="E9" s="4">
        <v>5.3</v>
      </c>
      <c r="F9" s="5">
        <f t="shared" si="0"/>
        <v>5.7500000000000009</v>
      </c>
      <c r="G9" s="3">
        <v>5</v>
      </c>
      <c r="H9" s="6">
        <f t="shared" si="1"/>
        <v>0.83333333333333337</v>
      </c>
      <c r="K9" s="4"/>
    </row>
    <row r="10" spans="1:11">
      <c r="A10" s="3">
        <v>9</v>
      </c>
      <c r="B10" s="4">
        <v>5.9</v>
      </c>
      <c r="C10" s="4">
        <v>6.2</v>
      </c>
      <c r="D10" s="4">
        <v>6.9</v>
      </c>
      <c r="E10" s="4">
        <v>6.8</v>
      </c>
      <c r="F10" s="5">
        <f t="shared" si="0"/>
        <v>6.45</v>
      </c>
      <c r="G10" s="3">
        <v>6</v>
      </c>
      <c r="H10" s="6">
        <f t="shared" si="1"/>
        <v>1</v>
      </c>
      <c r="K10" s="4"/>
    </row>
    <row r="11" spans="1:11">
      <c r="A11" s="3">
        <v>10</v>
      </c>
      <c r="B11" s="4">
        <v>6.5</v>
      </c>
      <c r="C11" s="4">
        <v>5.9</v>
      </c>
      <c r="D11" s="4">
        <v>7.3</v>
      </c>
      <c r="E11" s="4">
        <v>5</v>
      </c>
      <c r="F11" s="5">
        <f t="shared" si="0"/>
        <v>6.1749999999999998</v>
      </c>
      <c r="G11" s="3">
        <v>6</v>
      </c>
      <c r="H11" s="6">
        <f t="shared" si="1"/>
        <v>1</v>
      </c>
      <c r="K11" s="4"/>
    </row>
    <row r="12" spans="1:11">
      <c r="A12" s="3">
        <v>11</v>
      </c>
      <c r="B12" s="4">
        <v>6.2</v>
      </c>
      <c r="C12" s="4">
        <v>6.2</v>
      </c>
      <c r="D12" s="4">
        <v>7.8</v>
      </c>
      <c r="E12" s="4">
        <v>5.9</v>
      </c>
      <c r="F12" s="5">
        <f t="shared" si="0"/>
        <v>6.5250000000000004</v>
      </c>
      <c r="G12" s="3">
        <v>5</v>
      </c>
      <c r="H12" s="6">
        <f t="shared" si="1"/>
        <v>0.83333333333333337</v>
      </c>
      <c r="K12" s="5"/>
    </row>
    <row r="13" spans="1:11">
      <c r="A13" s="3">
        <v>12</v>
      </c>
      <c r="B13" s="4">
        <v>6.3</v>
      </c>
      <c r="C13" s="4">
        <v>5.9</v>
      </c>
      <c r="D13" s="4">
        <v>5.3</v>
      </c>
      <c r="E13" s="4">
        <v>5.4</v>
      </c>
      <c r="F13" s="5">
        <f t="shared" si="0"/>
        <v>5.7249999999999996</v>
      </c>
      <c r="G13" s="3">
        <v>6</v>
      </c>
      <c r="H13" s="6">
        <f t="shared" si="1"/>
        <v>1</v>
      </c>
    </row>
    <row r="14" spans="1:11">
      <c r="A14" s="3">
        <v>13</v>
      </c>
      <c r="B14" s="4">
        <v>2</v>
      </c>
      <c r="C14" s="4">
        <v>6</v>
      </c>
      <c r="D14" s="4">
        <v>5</v>
      </c>
      <c r="E14" s="4">
        <v>6.6</v>
      </c>
      <c r="F14" s="5">
        <f t="shared" si="0"/>
        <v>4.9000000000000004</v>
      </c>
      <c r="G14" s="3">
        <v>4</v>
      </c>
      <c r="H14" s="6">
        <f t="shared" si="1"/>
        <v>0.66666666666666663</v>
      </c>
    </row>
    <row r="15" spans="1:11">
      <c r="A15" s="3">
        <v>14</v>
      </c>
      <c r="B15" s="4">
        <v>6.5</v>
      </c>
      <c r="C15" s="4">
        <v>7</v>
      </c>
      <c r="D15" s="4">
        <v>6.5</v>
      </c>
      <c r="E15" s="4"/>
      <c r="F15" s="5">
        <f t="shared" si="0"/>
        <v>6.666666666666667</v>
      </c>
      <c r="G15" s="3">
        <v>6</v>
      </c>
      <c r="H15" s="6">
        <f t="shared" si="1"/>
        <v>1</v>
      </c>
    </row>
    <row r="16" spans="1:11">
      <c r="A16" s="3">
        <v>15</v>
      </c>
      <c r="B16" s="4">
        <v>6</v>
      </c>
      <c r="C16" s="4">
        <v>7.2</v>
      </c>
      <c r="D16" s="4">
        <v>7.1</v>
      </c>
      <c r="E16" s="4">
        <v>7.7</v>
      </c>
      <c r="F16" s="5">
        <f t="shared" si="0"/>
        <v>6.9999999999999991</v>
      </c>
      <c r="G16" s="3">
        <v>6</v>
      </c>
      <c r="H16" s="6">
        <f t="shared" si="1"/>
        <v>1</v>
      </c>
    </row>
    <row r="17" spans="1:8">
      <c r="A17" s="3">
        <v>16</v>
      </c>
      <c r="B17" s="4">
        <v>6.6</v>
      </c>
      <c r="C17" s="4">
        <v>6.3</v>
      </c>
      <c r="D17" s="4">
        <v>6.8</v>
      </c>
      <c r="E17" s="4">
        <v>7.5</v>
      </c>
      <c r="F17" s="5">
        <f t="shared" si="0"/>
        <v>6.8</v>
      </c>
      <c r="G17" s="3">
        <v>6</v>
      </c>
      <c r="H17" s="6">
        <f t="shared" si="1"/>
        <v>1</v>
      </c>
    </row>
    <row r="18" spans="1:8">
      <c r="A18" s="3">
        <v>17</v>
      </c>
      <c r="B18" s="4">
        <v>6.8</v>
      </c>
      <c r="C18" s="4">
        <v>6</v>
      </c>
      <c r="D18" s="4">
        <v>6.5</v>
      </c>
      <c r="E18" s="4">
        <v>6.7</v>
      </c>
      <c r="F18" s="5">
        <f t="shared" si="0"/>
        <v>6.5</v>
      </c>
      <c r="G18" s="3">
        <v>6</v>
      </c>
      <c r="H18" s="6">
        <f t="shared" si="1"/>
        <v>1</v>
      </c>
    </row>
    <row r="19" spans="1:8">
      <c r="A19" s="3">
        <v>18</v>
      </c>
      <c r="B19" s="4">
        <v>6.4</v>
      </c>
      <c r="C19" s="4">
        <v>6.7</v>
      </c>
      <c r="D19" s="4">
        <v>5.5</v>
      </c>
      <c r="E19" s="4">
        <v>5.6</v>
      </c>
      <c r="F19" s="5">
        <f t="shared" si="0"/>
        <v>6.0500000000000007</v>
      </c>
      <c r="G19" s="3">
        <v>6</v>
      </c>
      <c r="H19" s="6">
        <f t="shared" si="1"/>
        <v>1</v>
      </c>
    </row>
    <row r="20" spans="1:8">
      <c r="A20" s="3">
        <v>19</v>
      </c>
      <c r="B20" s="4">
        <v>6.8</v>
      </c>
      <c r="C20" s="4">
        <v>6.3</v>
      </c>
      <c r="D20" s="4">
        <v>6</v>
      </c>
      <c r="E20" s="4">
        <v>6.8</v>
      </c>
      <c r="F20" s="5">
        <f t="shared" si="0"/>
        <v>6.4750000000000005</v>
      </c>
      <c r="G20" s="3">
        <v>6</v>
      </c>
      <c r="H20" s="6">
        <f t="shared" si="1"/>
        <v>1</v>
      </c>
    </row>
    <row r="21" spans="1:8">
      <c r="A21" s="3">
        <v>20</v>
      </c>
      <c r="B21" s="4">
        <v>6.9</v>
      </c>
      <c r="C21" s="4">
        <v>7.2</v>
      </c>
      <c r="D21" s="4">
        <v>6.9</v>
      </c>
      <c r="E21" s="4">
        <v>6.6</v>
      </c>
      <c r="F21" s="5">
        <f t="shared" si="0"/>
        <v>6.9</v>
      </c>
      <c r="G21" s="3">
        <v>5</v>
      </c>
      <c r="H21" s="6">
        <f t="shared" si="1"/>
        <v>0.83333333333333337</v>
      </c>
    </row>
    <row r="22" spans="1:8">
      <c r="A22" s="3">
        <v>21</v>
      </c>
      <c r="B22" s="4">
        <v>5.7</v>
      </c>
      <c r="C22" s="4">
        <v>6.2</v>
      </c>
      <c r="D22" s="4">
        <v>5</v>
      </c>
      <c r="E22" s="4">
        <v>7.5</v>
      </c>
      <c r="F22" s="5">
        <f t="shared" si="0"/>
        <v>6.1</v>
      </c>
      <c r="G22" s="3">
        <v>6</v>
      </c>
      <c r="H22" s="6">
        <f t="shared" si="1"/>
        <v>1</v>
      </c>
    </row>
    <row r="23" spans="1:8">
      <c r="A23" s="3">
        <v>22</v>
      </c>
      <c r="B23" s="4">
        <v>7</v>
      </c>
      <c r="C23" s="4">
        <v>6.9</v>
      </c>
      <c r="D23" s="4">
        <v>6.5</v>
      </c>
      <c r="E23" s="4">
        <v>6.8</v>
      </c>
      <c r="F23" s="5">
        <f t="shared" si="0"/>
        <v>6.8</v>
      </c>
      <c r="G23" s="3">
        <v>6</v>
      </c>
      <c r="H23" s="6">
        <f t="shared" si="1"/>
        <v>1</v>
      </c>
    </row>
    <row r="24" spans="1:8">
      <c r="A24" s="3">
        <v>23</v>
      </c>
      <c r="B24" s="4">
        <v>6.6</v>
      </c>
      <c r="C24" s="4">
        <v>6.6</v>
      </c>
      <c r="D24" s="4">
        <v>5.8</v>
      </c>
      <c r="E24" s="4">
        <v>6.6</v>
      </c>
      <c r="F24" s="5">
        <f t="shared" si="0"/>
        <v>6.4</v>
      </c>
      <c r="G24" s="3">
        <v>6</v>
      </c>
      <c r="H24" s="6">
        <f t="shared" si="1"/>
        <v>1</v>
      </c>
    </row>
    <row r="25" spans="1:8">
      <c r="A25" s="3">
        <v>24</v>
      </c>
      <c r="B25" s="4">
        <v>6.9</v>
      </c>
      <c r="C25" s="4">
        <v>6.2</v>
      </c>
      <c r="D25" s="4">
        <v>7.1</v>
      </c>
      <c r="E25" s="4">
        <v>6.1</v>
      </c>
      <c r="F25" s="5">
        <f t="shared" si="0"/>
        <v>6.5750000000000011</v>
      </c>
      <c r="G25" s="3">
        <v>6</v>
      </c>
      <c r="H25" s="6">
        <f t="shared" si="1"/>
        <v>1</v>
      </c>
    </row>
    <row r="26" spans="1:8">
      <c r="A26" s="3">
        <v>25</v>
      </c>
      <c r="B26" s="4">
        <v>4.8</v>
      </c>
      <c r="C26" s="4">
        <v>3.9</v>
      </c>
      <c r="D26" s="4">
        <v>4.9000000000000004</v>
      </c>
      <c r="E26" s="4">
        <v>6.9</v>
      </c>
      <c r="F26" s="5">
        <f t="shared" si="0"/>
        <v>5.125</v>
      </c>
      <c r="G26" s="3">
        <v>6</v>
      </c>
      <c r="H26" s="6">
        <f t="shared" si="1"/>
        <v>1</v>
      </c>
    </row>
    <row r="27" spans="1:8">
      <c r="A27" s="3">
        <v>26</v>
      </c>
      <c r="B27" s="4">
        <v>5.7</v>
      </c>
      <c r="C27" s="4">
        <v>5.5</v>
      </c>
      <c r="D27" s="4">
        <v>7</v>
      </c>
      <c r="E27" s="4">
        <v>5.2</v>
      </c>
      <c r="F27" s="5">
        <f t="shared" si="0"/>
        <v>5.85</v>
      </c>
      <c r="G27" s="3">
        <v>5</v>
      </c>
      <c r="H27" s="6">
        <f t="shared" si="1"/>
        <v>0.83333333333333337</v>
      </c>
    </row>
    <row r="28" spans="1:8">
      <c r="A28" s="3">
        <v>27</v>
      </c>
      <c r="B28" s="4">
        <v>7</v>
      </c>
      <c r="C28" s="4">
        <v>7.5</v>
      </c>
      <c r="D28" s="4">
        <v>7.5</v>
      </c>
      <c r="E28" s="4">
        <v>5.9</v>
      </c>
      <c r="F28" s="5">
        <f t="shared" si="0"/>
        <v>6.9749999999999996</v>
      </c>
      <c r="G28" s="3">
        <v>6</v>
      </c>
      <c r="H28" s="6">
        <f t="shared" si="1"/>
        <v>1</v>
      </c>
    </row>
    <row r="29" spans="1:8">
      <c r="A29" s="3">
        <v>28</v>
      </c>
      <c r="B29" s="4">
        <v>8.3000000000000007</v>
      </c>
      <c r="C29" s="4">
        <v>7.5</v>
      </c>
      <c r="D29" s="4">
        <v>7.5</v>
      </c>
      <c r="E29" s="4">
        <v>7.2</v>
      </c>
      <c r="F29" s="5">
        <f t="shared" si="0"/>
        <v>7.625</v>
      </c>
      <c r="G29" s="3">
        <v>6</v>
      </c>
      <c r="H29" s="6">
        <f t="shared" si="1"/>
        <v>1</v>
      </c>
    </row>
    <row r="30" spans="1:8">
      <c r="A30" s="3">
        <v>29</v>
      </c>
      <c r="B30" s="4">
        <v>6</v>
      </c>
      <c r="C30" s="4">
        <v>5</v>
      </c>
      <c r="D30" s="4">
        <v>6.9</v>
      </c>
      <c r="E30" s="4">
        <v>7</v>
      </c>
      <c r="F30" s="5">
        <f t="shared" si="0"/>
        <v>6.2249999999999996</v>
      </c>
      <c r="G30" s="3">
        <v>6</v>
      </c>
      <c r="H30" s="6">
        <f t="shared" si="1"/>
        <v>1</v>
      </c>
    </row>
    <row r="31" spans="1:8">
      <c r="A31" s="3">
        <v>30</v>
      </c>
      <c r="B31" s="4">
        <v>7</v>
      </c>
      <c r="C31" s="4">
        <v>8</v>
      </c>
      <c r="D31" s="4">
        <v>6.2</v>
      </c>
      <c r="E31" s="4">
        <v>7.5</v>
      </c>
      <c r="F31" s="5">
        <f t="shared" si="0"/>
        <v>7.1749999999999998</v>
      </c>
      <c r="G31" s="3">
        <v>6</v>
      </c>
      <c r="H31" s="6">
        <f t="shared" si="1"/>
        <v>1</v>
      </c>
    </row>
    <row r="32" spans="1:8">
      <c r="A32" s="3">
        <v>31</v>
      </c>
      <c r="B32" s="4">
        <v>7.3</v>
      </c>
      <c r="C32" s="4">
        <v>4</v>
      </c>
      <c r="D32" s="4">
        <v>6.2</v>
      </c>
      <c r="E32" s="4">
        <v>6.5</v>
      </c>
      <c r="F32" s="5">
        <f t="shared" si="0"/>
        <v>6</v>
      </c>
      <c r="G32" s="3">
        <v>5</v>
      </c>
      <c r="H32" s="6">
        <f t="shared" si="1"/>
        <v>0.83333333333333337</v>
      </c>
    </row>
    <row r="33" spans="1:8">
      <c r="A33" s="3">
        <v>32</v>
      </c>
      <c r="B33" s="4">
        <v>7.2</v>
      </c>
      <c r="C33" s="4">
        <v>6.5</v>
      </c>
      <c r="D33" s="4">
        <v>6</v>
      </c>
      <c r="E33" s="4">
        <v>7.7</v>
      </c>
      <c r="F33" s="5">
        <f t="shared" si="0"/>
        <v>6.85</v>
      </c>
      <c r="G33" s="3">
        <v>6</v>
      </c>
      <c r="H33" s="6">
        <f t="shared" si="1"/>
        <v>1</v>
      </c>
    </row>
    <row r="34" spans="1:8">
      <c r="A34" s="3">
        <v>33</v>
      </c>
      <c r="B34" s="4">
        <v>6.7</v>
      </c>
      <c r="C34" s="4">
        <v>6.1</v>
      </c>
      <c r="D34" s="4">
        <v>6.7</v>
      </c>
      <c r="E34" s="4">
        <v>6.8</v>
      </c>
      <c r="F34" s="5">
        <f t="shared" si="0"/>
        <v>6.5750000000000002</v>
      </c>
      <c r="G34" s="3">
        <v>6</v>
      </c>
      <c r="H34" s="6">
        <f t="shared" si="1"/>
        <v>1</v>
      </c>
    </row>
    <row r="35" spans="1:8">
      <c r="A35" s="3">
        <v>34</v>
      </c>
      <c r="B35" s="4">
        <v>7.1</v>
      </c>
      <c r="C35" s="4">
        <v>5.9</v>
      </c>
      <c r="D35" s="4">
        <v>7.2</v>
      </c>
      <c r="E35" s="4">
        <v>4.7</v>
      </c>
      <c r="F35" s="5">
        <f t="shared" si="0"/>
        <v>6.2249999999999996</v>
      </c>
      <c r="G35" s="3">
        <v>5</v>
      </c>
      <c r="H35" s="6">
        <f t="shared" si="1"/>
        <v>0.83333333333333337</v>
      </c>
    </row>
    <row r="36" spans="1:8">
      <c r="A36" s="3">
        <v>35</v>
      </c>
      <c r="B36" s="4">
        <v>7</v>
      </c>
      <c r="C36" s="4">
        <v>7.5</v>
      </c>
      <c r="D36" s="4">
        <v>6.9</v>
      </c>
      <c r="E36" s="4">
        <v>6</v>
      </c>
      <c r="F36" s="5">
        <f t="shared" si="0"/>
        <v>6.85</v>
      </c>
      <c r="G36" s="3">
        <v>6</v>
      </c>
      <c r="H36" s="6">
        <f t="shared" si="1"/>
        <v>1</v>
      </c>
    </row>
    <row r="37" spans="1:8">
      <c r="A37" s="3">
        <v>36</v>
      </c>
      <c r="B37" s="4">
        <v>6.3</v>
      </c>
      <c r="C37" s="4">
        <v>6.1</v>
      </c>
      <c r="D37" s="4">
        <v>6.5</v>
      </c>
      <c r="E37" s="4">
        <v>7</v>
      </c>
      <c r="F37" s="5">
        <f t="shared" si="0"/>
        <v>6.4749999999999996</v>
      </c>
      <c r="G37" s="3">
        <v>6</v>
      </c>
      <c r="H37" s="6">
        <f t="shared" si="1"/>
        <v>1</v>
      </c>
    </row>
    <row r="38" spans="1:8">
      <c r="A38" s="3">
        <v>37</v>
      </c>
      <c r="B38" s="4">
        <v>7.3</v>
      </c>
      <c r="C38" s="4">
        <v>6.3</v>
      </c>
      <c r="D38" s="4">
        <v>5.4</v>
      </c>
      <c r="E38" s="4">
        <v>5.4</v>
      </c>
      <c r="F38" s="5">
        <f t="shared" si="0"/>
        <v>6.1</v>
      </c>
      <c r="G38" s="3">
        <v>6</v>
      </c>
      <c r="H38" s="6">
        <f t="shared" si="1"/>
        <v>1</v>
      </c>
    </row>
    <row r="39" spans="1:8">
      <c r="A39" s="3">
        <v>38</v>
      </c>
      <c r="B39" s="4">
        <v>6.6</v>
      </c>
      <c r="C39" s="4">
        <v>6.4</v>
      </c>
      <c r="D39" s="4">
        <v>5.5</v>
      </c>
      <c r="E39" s="4">
        <v>6</v>
      </c>
      <c r="F39" s="5">
        <f t="shared" si="0"/>
        <v>6.125</v>
      </c>
      <c r="G39" s="3">
        <v>5</v>
      </c>
      <c r="H39" s="6">
        <f t="shared" si="1"/>
        <v>0.83333333333333337</v>
      </c>
    </row>
    <row r="40" spans="1:8">
      <c r="A40" s="3">
        <v>39</v>
      </c>
      <c r="B40" s="4">
        <v>6</v>
      </c>
      <c r="C40" s="4">
        <v>6.4</v>
      </c>
      <c r="D40" s="4">
        <v>6.6</v>
      </c>
      <c r="E40" s="4">
        <v>6</v>
      </c>
      <c r="F40" s="5">
        <f t="shared" si="0"/>
        <v>6.25</v>
      </c>
      <c r="G40" s="3">
        <v>6</v>
      </c>
      <c r="H40" s="6">
        <f t="shared" si="1"/>
        <v>1</v>
      </c>
    </row>
    <row r="41" spans="1:8">
      <c r="A41" s="3">
        <v>40</v>
      </c>
      <c r="B41" s="4">
        <v>6.5</v>
      </c>
      <c r="C41" s="4">
        <v>7.5</v>
      </c>
      <c r="D41" s="4">
        <v>6.2</v>
      </c>
      <c r="E41" s="4">
        <v>5.8</v>
      </c>
      <c r="F41" s="5">
        <f t="shared" si="0"/>
        <v>6.5</v>
      </c>
      <c r="G41" s="3">
        <v>6</v>
      </c>
      <c r="H41" s="6">
        <f t="shared" si="1"/>
        <v>1</v>
      </c>
    </row>
    <row r="42" spans="1:8">
      <c r="A42" s="3">
        <v>41</v>
      </c>
      <c r="B42" s="4">
        <v>5.4</v>
      </c>
      <c r="C42" s="4">
        <v>5.6</v>
      </c>
      <c r="D42" s="4">
        <v>5.7</v>
      </c>
      <c r="E42" s="4">
        <v>5.2</v>
      </c>
      <c r="F42" s="5">
        <f t="shared" si="0"/>
        <v>5.4749999999999996</v>
      </c>
      <c r="G42" s="3">
        <v>6</v>
      </c>
      <c r="H42" s="6">
        <f t="shared" si="1"/>
        <v>1</v>
      </c>
    </row>
    <row r="43" spans="1:8">
      <c r="A43" s="3">
        <v>42</v>
      </c>
      <c r="B43" s="4">
        <v>5.8</v>
      </c>
      <c r="C43" s="4">
        <v>7.5</v>
      </c>
      <c r="D43" s="4">
        <v>6.4</v>
      </c>
      <c r="E43" s="4">
        <v>6.5</v>
      </c>
      <c r="F43" s="5">
        <f t="shared" si="0"/>
        <v>6.5500000000000007</v>
      </c>
      <c r="G43" s="3">
        <v>6</v>
      </c>
      <c r="H43" s="6">
        <f t="shared" si="1"/>
        <v>1</v>
      </c>
    </row>
    <row r="44" spans="1:8">
      <c r="A44" s="3">
        <v>43</v>
      </c>
      <c r="B44" s="4">
        <v>7.4</v>
      </c>
      <c r="C44" s="4">
        <v>6.2</v>
      </c>
      <c r="D44" s="4">
        <v>6.8</v>
      </c>
      <c r="E44" s="4">
        <v>6.1</v>
      </c>
      <c r="F44" s="5">
        <f t="shared" si="0"/>
        <v>6.625</v>
      </c>
      <c r="G44" s="3">
        <v>6</v>
      </c>
      <c r="H44" s="6">
        <f t="shared" si="1"/>
        <v>1</v>
      </c>
    </row>
    <row r="45" spans="1:8">
      <c r="A45" s="3">
        <v>44</v>
      </c>
      <c r="B45" s="4">
        <v>5</v>
      </c>
      <c r="C45" s="4">
        <v>5.2</v>
      </c>
      <c r="D45" s="4">
        <v>6.8</v>
      </c>
      <c r="E45" s="4">
        <v>6.5</v>
      </c>
      <c r="F45" s="5">
        <f t="shared" si="0"/>
        <v>5.875</v>
      </c>
      <c r="G45" s="3">
        <v>6</v>
      </c>
      <c r="H45" s="6">
        <f t="shared" si="1"/>
        <v>1</v>
      </c>
    </row>
    <row r="46" spans="1:8">
      <c r="A46" s="3">
        <v>45</v>
      </c>
      <c r="B46" s="4">
        <v>6.5</v>
      </c>
      <c r="C46" s="4">
        <v>6.4</v>
      </c>
      <c r="D46" s="4">
        <v>6</v>
      </c>
      <c r="E46" s="4">
        <v>6.5</v>
      </c>
      <c r="F46" s="5">
        <f t="shared" si="0"/>
        <v>6.35</v>
      </c>
      <c r="G46" s="3">
        <v>6</v>
      </c>
      <c r="H46" s="6">
        <f t="shared" si="1"/>
        <v>1</v>
      </c>
    </row>
    <row r="61" spans="4:6">
      <c r="D61" s="2" t="s">
        <v>8</v>
      </c>
      <c r="E61" s="2" t="s">
        <v>9</v>
      </c>
      <c r="F61" s="1" t="s">
        <v>10</v>
      </c>
    </row>
    <row r="62" spans="4:6">
      <c r="D62" s="2">
        <v>1</v>
      </c>
      <c r="E62" s="2">
        <v>1</v>
      </c>
      <c r="F62" s="4">
        <v>6.3</v>
      </c>
    </row>
    <row r="63" spans="4:6">
      <c r="D63" s="2">
        <v>1</v>
      </c>
      <c r="E63" s="2">
        <v>2</v>
      </c>
      <c r="F63" s="4">
        <v>7.2</v>
      </c>
    </row>
    <row r="64" spans="4:6">
      <c r="D64" s="2">
        <v>1</v>
      </c>
      <c r="E64" s="2">
        <v>3</v>
      </c>
      <c r="F64" s="4">
        <v>6</v>
      </c>
    </row>
    <row r="65" spans="4:6">
      <c r="D65" s="2">
        <v>1</v>
      </c>
      <c r="E65" s="2">
        <v>4</v>
      </c>
      <c r="F65" s="4">
        <v>5.5</v>
      </c>
    </row>
    <row r="66" spans="4:6">
      <c r="D66" s="2">
        <v>2</v>
      </c>
      <c r="E66" s="2">
        <v>1</v>
      </c>
      <c r="F66" s="4">
        <v>7</v>
      </c>
    </row>
    <row r="67" spans="4:6">
      <c r="D67" s="2">
        <v>2</v>
      </c>
      <c r="E67" s="2">
        <v>2</v>
      </c>
      <c r="F67" s="4">
        <v>8.1</v>
      </c>
    </row>
    <row r="68" spans="4:6">
      <c r="D68" s="2">
        <v>2</v>
      </c>
      <c r="E68" s="2">
        <v>3</v>
      </c>
      <c r="F68" s="4">
        <v>7.5</v>
      </c>
    </row>
    <row r="69" spans="4:6">
      <c r="D69" s="2">
        <v>2</v>
      </c>
      <c r="E69" s="2">
        <v>4</v>
      </c>
      <c r="F69" s="4">
        <v>5.8</v>
      </c>
    </row>
    <row r="70" spans="4:6">
      <c r="D70" s="2">
        <v>3</v>
      </c>
      <c r="E70" s="2">
        <v>1</v>
      </c>
      <c r="F70" s="4">
        <v>4.5999999999999996</v>
      </c>
    </row>
    <row r="71" spans="4:6">
      <c r="D71" s="2">
        <v>3</v>
      </c>
      <c r="E71" s="2">
        <v>2</v>
      </c>
      <c r="F71" s="4">
        <v>5</v>
      </c>
    </row>
    <row r="72" spans="4:6">
      <c r="D72" s="2">
        <v>3</v>
      </c>
      <c r="E72" s="2">
        <v>3</v>
      </c>
      <c r="F72" s="4">
        <v>5.8</v>
      </c>
    </row>
    <row r="73" spans="4:6">
      <c r="D73" s="2">
        <v>3</v>
      </c>
      <c r="E73" s="2">
        <v>4</v>
      </c>
      <c r="F73" s="4">
        <v>5.5</v>
      </c>
    </row>
    <row r="74" spans="4:6">
      <c r="D74" s="2">
        <v>4</v>
      </c>
      <c r="E74" s="2">
        <v>1</v>
      </c>
      <c r="F74" s="4">
        <v>5.8</v>
      </c>
    </row>
    <row r="75" spans="4:6">
      <c r="D75" s="2">
        <v>4</v>
      </c>
      <c r="E75" s="2">
        <v>2</v>
      </c>
      <c r="F75" s="4">
        <v>6.4</v>
      </c>
    </row>
    <row r="76" spans="4:6">
      <c r="D76" s="2">
        <v>4</v>
      </c>
      <c r="E76" s="2">
        <v>3</v>
      </c>
      <c r="F76" s="4">
        <v>6.2</v>
      </c>
    </row>
    <row r="77" spans="4:6">
      <c r="D77" s="2">
        <v>4</v>
      </c>
      <c r="E77" s="2">
        <v>4</v>
      </c>
      <c r="F77" s="4">
        <v>7.8</v>
      </c>
    </row>
    <row r="78" spans="4:6">
      <c r="D78" s="2">
        <v>5</v>
      </c>
      <c r="E78" s="2">
        <v>1</v>
      </c>
      <c r="F78" s="4">
        <v>6.4</v>
      </c>
    </row>
    <row r="79" spans="4:6">
      <c r="D79" s="2">
        <v>5</v>
      </c>
      <c r="E79" s="2">
        <v>2</v>
      </c>
      <c r="F79" s="4">
        <v>6.8</v>
      </c>
    </row>
    <row r="80" spans="4:6">
      <c r="D80" s="2">
        <v>5</v>
      </c>
      <c r="E80" s="2">
        <v>3</v>
      </c>
      <c r="F80" s="4">
        <v>6.3</v>
      </c>
    </row>
    <row r="81" spans="4:6">
      <c r="D81" s="2">
        <v>5</v>
      </c>
      <c r="E81" s="2">
        <v>4</v>
      </c>
      <c r="F81" s="4">
        <v>6.5</v>
      </c>
    </row>
    <row r="82" spans="4:6">
      <c r="D82" s="2">
        <v>6</v>
      </c>
      <c r="E82" s="2">
        <v>1</v>
      </c>
      <c r="F82" s="4">
        <v>6.2</v>
      </c>
    </row>
    <row r="83" spans="4:6">
      <c r="D83" s="2">
        <v>6</v>
      </c>
      <c r="E83" s="2">
        <v>2</v>
      </c>
      <c r="F83" s="4">
        <v>6</v>
      </c>
    </row>
    <row r="84" spans="4:6">
      <c r="D84" s="2">
        <v>6</v>
      </c>
      <c r="E84" s="2">
        <v>3</v>
      </c>
      <c r="F84" s="4">
        <v>6.4</v>
      </c>
    </row>
    <row r="85" spans="4:6">
      <c r="D85" s="2">
        <v>6</v>
      </c>
      <c r="E85" s="2">
        <v>4</v>
      </c>
      <c r="F85" s="4">
        <v>4.3</v>
      </c>
    </row>
    <row r="86" spans="4:6">
      <c r="D86" s="2">
        <v>7</v>
      </c>
      <c r="E86" s="2">
        <v>1</v>
      </c>
      <c r="F86" s="4">
        <v>6.4</v>
      </c>
    </row>
    <row r="87" spans="4:6">
      <c r="D87" s="2">
        <v>7</v>
      </c>
      <c r="E87" s="2">
        <v>2</v>
      </c>
      <c r="F87" s="4">
        <v>7.1</v>
      </c>
    </row>
    <row r="88" spans="4:6">
      <c r="D88" s="2">
        <v>7</v>
      </c>
      <c r="E88" s="2">
        <v>3</v>
      </c>
      <c r="F88" s="4">
        <v>7</v>
      </c>
    </row>
    <row r="89" spans="4:6">
      <c r="D89" s="2">
        <v>7</v>
      </c>
      <c r="E89" s="2">
        <v>4</v>
      </c>
      <c r="F89" s="4">
        <v>6.4</v>
      </c>
    </row>
    <row r="90" spans="4:6">
      <c r="D90" s="2">
        <v>8</v>
      </c>
      <c r="E90" s="2">
        <v>1</v>
      </c>
      <c r="F90" s="4">
        <v>7</v>
      </c>
    </row>
    <row r="91" spans="4:6">
      <c r="D91" s="2">
        <v>8</v>
      </c>
      <c r="E91" s="2">
        <v>2</v>
      </c>
      <c r="F91" s="4">
        <v>5.3</v>
      </c>
    </row>
    <row r="92" spans="4:6">
      <c r="D92" s="2">
        <v>8</v>
      </c>
      <c r="E92" s="2">
        <v>3</v>
      </c>
      <c r="F92" s="4">
        <v>5.4</v>
      </c>
    </row>
    <row r="93" spans="4:6">
      <c r="D93" s="2">
        <v>8</v>
      </c>
      <c r="E93" s="2">
        <v>4</v>
      </c>
      <c r="F93" s="4">
        <v>5.3</v>
      </c>
    </row>
    <row r="94" spans="4:6">
      <c r="D94" s="2">
        <v>9</v>
      </c>
      <c r="E94" s="2">
        <v>1</v>
      </c>
      <c r="F94" s="4">
        <v>5.9</v>
      </c>
    </row>
    <row r="95" spans="4:6">
      <c r="D95" s="2">
        <v>9</v>
      </c>
      <c r="E95" s="2">
        <v>2</v>
      </c>
      <c r="F95" s="4">
        <v>6.2</v>
      </c>
    </row>
    <row r="96" spans="4:6">
      <c r="D96" s="2">
        <v>9</v>
      </c>
      <c r="E96" s="2">
        <v>3</v>
      </c>
      <c r="F96" s="4">
        <v>6.9</v>
      </c>
    </row>
    <row r="97" spans="4:6">
      <c r="D97" s="2">
        <v>9</v>
      </c>
      <c r="E97" s="2">
        <v>4</v>
      </c>
      <c r="F97" s="4">
        <v>6.8</v>
      </c>
    </row>
    <row r="98" spans="4:6">
      <c r="D98" s="2">
        <v>10</v>
      </c>
      <c r="E98" s="2">
        <v>1</v>
      </c>
      <c r="F98" s="4">
        <v>6.5</v>
      </c>
    </row>
    <row r="99" spans="4:6">
      <c r="D99" s="2">
        <v>10</v>
      </c>
      <c r="E99" s="2">
        <v>2</v>
      </c>
      <c r="F99" s="4">
        <v>5.9</v>
      </c>
    </row>
    <row r="100" spans="4:6">
      <c r="D100" s="2">
        <v>10</v>
      </c>
      <c r="E100" s="2">
        <v>3</v>
      </c>
      <c r="F100" s="4">
        <v>7.3</v>
      </c>
    </row>
    <row r="101" spans="4:6">
      <c r="D101" s="2">
        <v>10</v>
      </c>
      <c r="E101" s="2">
        <v>4</v>
      </c>
      <c r="F101" s="4">
        <v>5</v>
      </c>
    </row>
    <row r="102" spans="4:6">
      <c r="D102" s="2">
        <v>11</v>
      </c>
      <c r="E102" s="2">
        <v>1</v>
      </c>
      <c r="F102" s="4">
        <v>6.2</v>
      </c>
    </row>
    <row r="103" spans="4:6">
      <c r="D103" s="2">
        <v>11</v>
      </c>
      <c r="E103" s="2">
        <v>2</v>
      </c>
      <c r="F103" s="4">
        <v>6.2</v>
      </c>
    </row>
    <row r="104" spans="4:6">
      <c r="D104" s="2">
        <v>11</v>
      </c>
      <c r="E104" s="2">
        <v>3</v>
      </c>
      <c r="F104" s="4">
        <v>7.8</v>
      </c>
    </row>
    <row r="105" spans="4:6">
      <c r="D105" s="2">
        <v>11</v>
      </c>
      <c r="E105" s="2">
        <v>4</v>
      </c>
      <c r="F105" s="4">
        <v>5.9</v>
      </c>
    </row>
    <row r="106" spans="4:6">
      <c r="D106" s="2">
        <v>12</v>
      </c>
      <c r="E106" s="2">
        <v>1</v>
      </c>
      <c r="F106" s="4">
        <v>6.3</v>
      </c>
    </row>
    <row r="107" spans="4:6">
      <c r="D107" s="2">
        <v>12</v>
      </c>
      <c r="E107" s="2">
        <v>2</v>
      </c>
      <c r="F107" s="4">
        <v>5.9</v>
      </c>
    </row>
    <row r="108" spans="4:6">
      <c r="D108" s="2">
        <v>12</v>
      </c>
      <c r="E108" s="2">
        <v>3</v>
      </c>
      <c r="F108" s="4">
        <v>5.3</v>
      </c>
    </row>
    <row r="109" spans="4:6">
      <c r="D109" s="2">
        <v>12</v>
      </c>
      <c r="E109" s="2">
        <v>4</v>
      </c>
      <c r="F109" s="4">
        <v>5.4</v>
      </c>
    </row>
    <row r="110" spans="4:6">
      <c r="D110" s="2">
        <v>13</v>
      </c>
      <c r="E110" s="2">
        <v>1</v>
      </c>
      <c r="F110" s="4">
        <v>2</v>
      </c>
    </row>
    <row r="111" spans="4:6">
      <c r="D111" s="2">
        <v>13</v>
      </c>
      <c r="E111" s="2">
        <v>2</v>
      </c>
      <c r="F111" s="4">
        <v>6</v>
      </c>
    </row>
    <row r="112" spans="4:6">
      <c r="D112" s="2">
        <v>13</v>
      </c>
      <c r="E112" s="2">
        <v>3</v>
      </c>
      <c r="F112" s="4">
        <v>5</v>
      </c>
    </row>
    <row r="113" spans="4:6">
      <c r="D113" s="2">
        <v>13</v>
      </c>
      <c r="E113" s="2">
        <v>4</v>
      </c>
      <c r="F113" s="4">
        <v>6.6</v>
      </c>
    </row>
    <row r="114" spans="4:6">
      <c r="D114" s="2">
        <v>14</v>
      </c>
      <c r="E114" s="2">
        <v>1</v>
      </c>
      <c r="F114" s="4">
        <v>6.5</v>
      </c>
    </row>
    <row r="115" spans="4:6">
      <c r="D115" s="2">
        <v>14</v>
      </c>
      <c r="E115" s="2">
        <v>2</v>
      </c>
      <c r="F115" s="4">
        <v>7</v>
      </c>
    </row>
    <row r="116" spans="4:6">
      <c r="D116" s="2">
        <v>14</v>
      </c>
      <c r="E116" s="2">
        <v>3</v>
      </c>
      <c r="F116" s="4">
        <v>6.5</v>
      </c>
    </row>
    <row r="117" spans="4:6">
      <c r="D117" s="2">
        <v>14</v>
      </c>
      <c r="E117" s="2">
        <v>4</v>
      </c>
      <c r="F117" s="4"/>
    </row>
    <row r="118" spans="4:6">
      <c r="D118" s="2">
        <v>15</v>
      </c>
      <c r="E118" s="2">
        <v>1</v>
      </c>
      <c r="F118" s="4">
        <v>6</v>
      </c>
    </row>
    <row r="119" spans="4:6">
      <c r="D119" s="2">
        <v>15</v>
      </c>
      <c r="E119" s="2">
        <v>2</v>
      </c>
      <c r="F119" s="4">
        <v>7.2</v>
      </c>
    </row>
    <row r="120" spans="4:6">
      <c r="D120" s="2">
        <v>15</v>
      </c>
      <c r="E120" s="2">
        <v>3</v>
      </c>
      <c r="F120" s="4">
        <v>7.1</v>
      </c>
    </row>
    <row r="121" spans="4:6">
      <c r="D121" s="2">
        <v>15</v>
      </c>
      <c r="E121" s="2">
        <v>4</v>
      </c>
      <c r="F121" s="4">
        <v>7.7</v>
      </c>
    </row>
    <row r="122" spans="4:6">
      <c r="D122" s="2">
        <v>16</v>
      </c>
      <c r="E122" s="2">
        <v>1</v>
      </c>
      <c r="F122" s="4">
        <v>6.6</v>
      </c>
    </row>
    <row r="123" spans="4:6">
      <c r="D123" s="2">
        <v>16</v>
      </c>
      <c r="E123" s="2">
        <v>2</v>
      </c>
      <c r="F123" s="4">
        <v>6.3</v>
      </c>
    </row>
    <row r="124" spans="4:6">
      <c r="D124" s="2">
        <v>16</v>
      </c>
      <c r="E124" s="2">
        <v>3</v>
      </c>
      <c r="F124" s="4">
        <v>6.8</v>
      </c>
    </row>
    <row r="125" spans="4:6">
      <c r="D125" s="2">
        <v>16</v>
      </c>
      <c r="E125" s="2">
        <v>4</v>
      </c>
      <c r="F125" s="4">
        <v>7.5</v>
      </c>
    </row>
    <row r="126" spans="4:6">
      <c r="D126" s="2">
        <v>17</v>
      </c>
      <c r="E126" s="2">
        <v>1</v>
      </c>
      <c r="F126" s="4">
        <v>6.8</v>
      </c>
    </row>
    <row r="127" spans="4:6">
      <c r="D127" s="2">
        <v>17</v>
      </c>
      <c r="E127" s="2">
        <v>2</v>
      </c>
      <c r="F127" s="4">
        <v>6</v>
      </c>
    </row>
    <row r="128" spans="4:6">
      <c r="D128" s="2">
        <v>17</v>
      </c>
      <c r="E128" s="2">
        <v>3</v>
      </c>
      <c r="F128" s="4">
        <v>6.5</v>
      </c>
    </row>
    <row r="129" spans="4:6">
      <c r="D129" s="2">
        <v>17</v>
      </c>
      <c r="E129" s="2">
        <v>4</v>
      </c>
      <c r="F129" s="4">
        <v>6.7</v>
      </c>
    </row>
    <row r="130" spans="4:6">
      <c r="D130" s="2">
        <v>18</v>
      </c>
      <c r="E130" s="2">
        <v>1</v>
      </c>
      <c r="F130" s="4">
        <v>6.4</v>
      </c>
    </row>
    <row r="131" spans="4:6">
      <c r="D131" s="2">
        <v>18</v>
      </c>
      <c r="E131" s="2">
        <v>2</v>
      </c>
      <c r="F131" s="4">
        <v>6.7</v>
      </c>
    </row>
    <row r="132" spans="4:6">
      <c r="D132" s="2">
        <v>18</v>
      </c>
      <c r="E132" s="2">
        <v>3</v>
      </c>
      <c r="F132" s="4">
        <v>5.5</v>
      </c>
    </row>
    <row r="133" spans="4:6">
      <c r="D133" s="2">
        <v>18</v>
      </c>
      <c r="E133" s="2">
        <v>4</v>
      </c>
      <c r="F133" s="4">
        <v>5.6</v>
      </c>
    </row>
    <row r="134" spans="4:6">
      <c r="D134" s="2">
        <v>19</v>
      </c>
      <c r="E134" s="2">
        <v>1</v>
      </c>
      <c r="F134" s="4">
        <v>6.8</v>
      </c>
    </row>
    <row r="135" spans="4:6">
      <c r="D135" s="2">
        <v>19</v>
      </c>
      <c r="E135" s="2">
        <v>2</v>
      </c>
      <c r="F135" s="4">
        <v>6.3</v>
      </c>
    </row>
    <row r="136" spans="4:6">
      <c r="D136" s="2">
        <v>19</v>
      </c>
      <c r="E136" s="2">
        <v>3</v>
      </c>
      <c r="F136" s="4">
        <v>6</v>
      </c>
    </row>
    <row r="137" spans="4:6">
      <c r="D137" s="2">
        <v>19</v>
      </c>
      <c r="E137" s="2">
        <v>4</v>
      </c>
      <c r="F137" s="4">
        <v>6.8</v>
      </c>
    </row>
    <row r="138" spans="4:6">
      <c r="D138" s="2">
        <v>20</v>
      </c>
      <c r="E138" s="2">
        <v>1</v>
      </c>
      <c r="F138" s="4">
        <v>6.9</v>
      </c>
    </row>
    <row r="139" spans="4:6">
      <c r="D139" s="2">
        <v>20</v>
      </c>
      <c r="E139" s="2">
        <v>2</v>
      </c>
      <c r="F139" s="4">
        <v>7.2</v>
      </c>
    </row>
    <row r="140" spans="4:6">
      <c r="D140" s="2">
        <v>20</v>
      </c>
      <c r="E140" s="2">
        <v>3</v>
      </c>
      <c r="F140" s="4">
        <v>6.9</v>
      </c>
    </row>
    <row r="141" spans="4:6">
      <c r="D141" s="2">
        <v>20</v>
      </c>
      <c r="E141" s="2">
        <v>4</v>
      </c>
      <c r="F141" s="4">
        <v>6.6</v>
      </c>
    </row>
    <row r="142" spans="4:6">
      <c r="D142" s="2">
        <v>21</v>
      </c>
      <c r="E142" s="2">
        <v>1</v>
      </c>
      <c r="F142" s="4">
        <v>5.7</v>
      </c>
    </row>
    <row r="143" spans="4:6">
      <c r="D143" s="2">
        <v>21</v>
      </c>
      <c r="E143" s="2">
        <v>2</v>
      </c>
      <c r="F143" s="4">
        <v>6.2</v>
      </c>
    </row>
    <row r="144" spans="4:6">
      <c r="D144" s="2">
        <v>21</v>
      </c>
      <c r="E144" s="2">
        <v>3</v>
      </c>
      <c r="F144" s="4">
        <v>5</v>
      </c>
    </row>
    <row r="145" spans="4:6">
      <c r="D145" s="2">
        <v>21</v>
      </c>
      <c r="E145" s="2">
        <v>4</v>
      </c>
      <c r="F145" s="4">
        <v>7.5</v>
      </c>
    </row>
    <row r="146" spans="4:6">
      <c r="D146" s="2">
        <v>22</v>
      </c>
      <c r="E146" s="2">
        <v>1</v>
      </c>
      <c r="F146" s="4">
        <v>7</v>
      </c>
    </row>
    <row r="147" spans="4:6">
      <c r="D147" s="2">
        <v>22</v>
      </c>
      <c r="E147" s="2">
        <v>2</v>
      </c>
      <c r="F147" s="4">
        <v>6.9</v>
      </c>
    </row>
    <row r="148" spans="4:6">
      <c r="D148" s="2">
        <v>22</v>
      </c>
      <c r="E148" s="2">
        <v>3</v>
      </c>
      <c r="F148" s="4">
        <v>6.5</v>
      </c>
    </row>
    <row r="149" spans="4:6">
      <c r="D149" s="2">
        <v>22</v>
      </c>
      <c r="E149" s="2">
        <v>4</v>
      </c>
      <c r="F149" s="4">
        <v>6.8</v>
      </c>
    </row>
    <row r="150" spans="4:6">
      <c r="D150" s="2">
        <v>23</v>
      </c>
      <c r="E150" s="2">
        <v>1</v>
      </c>
      <c r="F150" s="4">
        <v>6.6</v>
      </c>
    </row>
    <row r="151" spans="4:6">
      <c r="D151" s="2">
        <v>23</v>
      </c>
      <c r="E151" s="2">
        <v>2</v>
      </c>
      <c r="F151" s="4">
        <v>6.6</v>
      </c>
    </row>
    <row r="152" spans="4:6">
      <c r="D152" s="2">
        <v>23</v>
      </c>
      <c r="E152" s="2">
        <v>3</v>
      </c>
      <c r="F152" s="4">
        <v>5.8</v>
      </c>
    </row>
    <row r="153" spans="4:6">
      <c r="D153" s="2">
        <v>23</v>
      </c>
      <c r="E153" s="2">
        <v>4</v>
      </c>
      <c r="F153" s="4">
        <v>6.6</v>
      </c>
    </row>
    <row r="154" spans="4:6">
      <c r="D154" s="2">
        <v>24</v>
      </c>
      <c r="E154" s="2">
        <v>1</v>
      </c>
      <c r="F154" s="4">
        <v>6.9</v>
      </c>
    </row>
    <row r="155" spans="4:6">
      <c r="D155" s="2">
        <v>24</v>
      </c>
      <c r="E155" s="2">
        <v>2</v>
      </c>
      <c r="F155" s="4">
        <v>6.2</v>
      </c>
    </row>
    <row r="156" spans="4:6">
      <c r="D156" s="2">
        <v>24</v>
      </c>
      <c r="E156" s="2">
        <v>3</v>
      </c>
      <c r="F156" s="4">
        <v>7.1</v>
      </c>
    </row>
    <row r="157" spans="4:6">
      <c r="D157" s="2">
        <v>24</v>
      </c>
      <c r="E157" s="2">
        <v>4</v>
      </c>
      <c r="F157" s="4">
        <v>6.1</v>
      </c>
    </row>
    <row r="158" spans="4:6">
      <c r="D158" s="2">
        <v>25</v>
      </c>
      <c r="E158" s="2">
        <v>1</v>
      </c>
      <c r="F158" s="4">
        <v>4.8</v>
      </c>
    </row>
    <row r="159" spans="4:6">
      <c r="D159" s="2">
        <v>25</v>
      </c>
      <c r="E159" s="2">
        <v>2</v>
      </c>
      <c r="F159" s="4">
        <v>3.9</v>
      </c>
    </row>
    <row r="160" spans="4:6">
      <c r="D160" s="2">
        <v>25</v>
      </c>
      <c r="E160" s="2">
        <v>3</v>
      </c>
      <c r="F160" s="4">
        <v>4.9000000000000004</v>
      </c>
    </row>
    <row r="161" spans="4:6">
      <c r="D161" s="2">
        <v>25</v>
      </c>
      <c r="E161" s="2">
        <v>4</v>
      </c>
      <c r="F161" s="4">
        <v>6.9</v>
      </c>
    </row>
    <row r="162" spans="4:6">
      <c r="D162" s="2">
        <v>26</v>
      </c>
      <c r="E162" s="2">
        <v>1</v>
      </c>
      <c r="F162" s="4">
        <v>5.7</v>
      </c>
    </row>
    <row r="163" spans="4:6">
      <c r="D163" s="2">
        <v>26</v>
      </c>
      <c r="E163" s="2">
        <v>2</v>
      </c>
      <c r="F163" s="4">
        <v>5.5</v>
      </c>
    </row>
    <row r="164" spans="4:6">
      <c r="D164" s="2">
        <v>26</v>
      </c>
      <c r="E164" s="2">
        <v>3</v>
      </c>
      <c r="F164" s="4">
        <v>7</v>
      </c>
    </row>
    <row r="165" spans="4:6">
      <c r="D165" s="2">
        <v>26</v>
      </c>
      <c r="E165" s="2">
        <v>4</v>
      </c>
      <c r="F165" s="4">
        <v>5.2</v>
      </c>
    </row>
    <row r="166" spans="4:6">
      <c r="D166" s="2">
        <v>27</v>
      </c>
      <c r="E166" s="2">
        <v>1</v>
      </c>
      <c r="F166" s="4">
        <v>7</v>
      </c>
    </row>
    <row r="167" spans="4:6">
      <c r="D167" s="2">
        <v>27</v>
      </c>
      <c r="E167" s="2">
        <v>2</v>
      </c>
      <c r="F167" s="4">
        <v>7.5</v>
      </c>
    </row>
    <row r="168" spans="4:6">
      <c r="D168" s="2">
        <v>27</v>
      </c>
      <c r="E168" s="2">
        <v>3</v>
      </c>
      <c r="F168" s="4">
        <v>7.5</v>
      </c>
    </row>
    <row r="169" spans="4:6">
      <c r="D169" s="2">
        <v>27</v>
      </c>
      <c r="E169" s="2">
        <v>4</v>
      </c>
      <c r="F169" s="4">
        <v>5.9</v>
      </c>
    </row>
    <row r="170" spans="4:6">
      <c r="D170" s="2">
        <v>28</v>
      </c>
      <c r="E170" s="2">
        <v>1</v>
      </c>
      <c r="F170" s="4">
        <v>8.3000000000000007</v>
      </c>
    </row>
    <row r="171" spans="4:6">
      <c r="D171" s="2">
        <v>28</v>
      </c>
      <c r="E171" s="2">
        <v>2</v>
      </c>
      <c r="F171" s="4">
        <v>7.5</v>
      </c>
    </row>
    <row r="172" spans="4:6">
      <c r="D172" s="2">
        <v>28</v>
      </c>
      <c r="E172" s="2">
        <v>3</v>
      </c>
      <c r="F172" s="4">
        <v>7.5</v>
      </c>
    </row>
    <row r="173" spans="4:6">
      <c r="D173" s="2">
        <v>28</v>
      </c>
      <c r="E173" s="2">
        <v>4</v>
      </c>
      <c r="F173" s="4">
        <v>7.2</v>
      </c>
    </row>
    <row r="174" spans="4:6">
      <c r="D174" s="2">
        <v>29</v>
      </c>
      <c r="E174" s="2">
        <v>1</v>
      </c>
      <c r="F174" s="4">
        <v>6</v>
      </c>
    </row>
    <row r="175" spans="4:6">
      <c r="D175" s="2">
        <v>29</v>
      </c>
      <c r="E175" s="2">
        <v>2</v>
      </c>
      <c r="F175" s="4">
        <v>5</v>
      </c>
    </row>
    <row r="176" spans="4:6">
      <c r="D176" s="2">
        <v>29</v>
      </c>
      <c r="E176" s="2">
        <v>3</v>
      </c>
      <c r="F176" s="4">
        <v>6.9</v>
      </c>
    </row>
    <row r="177" spans="4:6">
      <c r="D177" s="2">
        <v>29</v>
      </c>
      <c r="E177" s="2">
        <v>4</v>
      </c>
      <c r="F177" s="4">
        <v>7</v>
      </c>
    </row>
    <row r="178" spans="4:6">
      <c r="D178" s="2">
        <v>30</v>
      </c>
      <c r="E178" s="2">
        <v>1</v>
      </c>
      <c r="F178" s="4">
        <v>7</v>
      </c>
    </row>
    <row r="179" spans="4:6">
      <c r="D179" s="2">
        <v>30</v>
      </c>
      <c r="E179" s="2">
        <v>2</v>
      </c>
      <c r="F179" s="4">
        <v>8</v>
      </c>
    </row>
    <row r="180" spans="4:6">
      <c r="D180" s="2">
        <v>30</v>
      </c>
      <c r="E180" s="2">
        <v>3</v>
      </c>
      <c r="F180" s="4">
        <v>6.2</v>
      </c>
    </row>
    <row r="181" spans="4:6">
      <c r="D181" s="2">
        <v>30</v>
      </c>
      <c r="E181" s="2">
        <v>4</v>
      </c>
      <c r="F181" s="4">
        <v>7.5</v>
      </c>
    </row>
    <row r="182" spans="4:6">
      <c r="D182" s="2">
        <v>31</v>
      </c>
      <c r="E182" s="2">
        <v>1</v>
      </c>
      <c r="F182" s="4">
        <v>7.3</v>
      </c>
    </row>
    <row r="183" spans="4:6">
      <c r="D183" s="2">
        <v>31</v>
      </c>
      <c r="E183" s="2">
        <v>2</v>
      </c>
      <c r="F183" s="4">
        <v>4</v>
      </c>
    </row>
    <row r="184" spans="4:6">
      <c r="D184" s="2">
        <v>31</v>
      </c>
      <c r="E184" s="2">
        <v>3</v>
      </c>
      <c r="F184" s="4">
        <v>6.2</v>
      </c>
    </row>
    <row r="185" spans="4:6">
      <c r="D185" s="2">
        <v>31</v>
      </c>
      <c r="E185" s="2">
        <v>4</v>
      </c>
      <c r="F185" s="4">
        <v>6.5</v>
      </c>
    </row>
    <row r="186" spans="4:6">
      <c r="D186" s="2">
        <v>32</v>
      </c>
      <c r="E186" s="2">
        <v>1</v>
      </c>
      <c r="F186" s="4">
        <v>7.2</v>
      </c>
    </row>
    <row r="187" spans="4:6">
      <c r="D187" s="2">
        <v>32</v>
      </c>
      <c r="E187" s="2">
        <v>2</v>
      </c>
      <c r="F187" s="4">
        <v>6.5</v>
      </c>
    </row>
    <row r="188" spans="4:6">
      <c r="D188" s="2">
        <v>32</v>
      </c>
      <c r="E188" s="2">
        <v>3</v>
      </c>
      <c r="F188" s="4">
        <v>6</v>
      </c>
    </row>
    <row r="189" spans="4:6">
      <c r="D189" s="2">
        <v>32</v>
      </c>
      <c r="E189" s="2">
        <v>4</v>
      </c>
      <c r="F189" s="4">
        <v>7.7</v>
      </c>
    </row>
    <row r="190" spans="4:6">
      <c r="D190" s="2">
        <v>33</v>
      </c>
      <c r="E190" s="2">
        <v>1</v>
      </c>
      <c r="F190" s="4">
        <v>6.7</v>
      </c>
    </row>
    <row r="191" spans="4:6">
      <c r="D191" s="2">
        <v>33</v>
      </c>
      <c r="E191" s="2">
        <v>2</v>
      </c>
      <c r="F191" s="4">
        <v>6.1</v>
      </c>
    </row>
    <row r="192" spans="4:6">
      <c r="D192" s="2">
        <v>33</v>
      </c>
      <c r="E192" s="2">
        <v>3</v>
      </c>
      <c r="F192" s="4">
        <v>6.7</v>
      </c>
    </row>
    <row r="193" spans="4:6">
      <c r="D193" s="2">
        <v>33</v>
      </c>
      <c r="E193" s="2">
        <v>4</v>
      </c>
      <c r="F193" s="4">
        <v>6.8</v>
      </c>
    </row>
    <row r="194" spans="4:6">
      <c r="D194" s="2">
        <v>34</v>
      </c>
      <c r="E194" s="2">
        <v>1</v>
      </c>
      <c r="F194" s="4">
        <v>7.1</v>
      </c>
    </row>
    <row r="195" spans="4:6">
      <c r="D195" s="2">
        <v>34</v>
      </c>
      <c r="E195" s="2">
        <v>2</v>
      </c>
      <c r="F195" s="4">
        <v>5.9</v>
      </c>
    </row>
    <row r="196" spans="4:6">
      <c r="D196" s="2">
        <v>34</v>
      </c>
      <c r="E196" s="2">
        <v>3</v>
      </c>
      <c r="F196" s="4">
        <v>7.2</v>
      </c>
    </row>
    <row r="197" spans="4:6">
      <c r="D197" s="2">
        <v>34</v>
      </c>
      <c r="E197" s="2">
        <v>4</v>
      </c>
      <c r="F197" s="4">
        <v>4.7</v>
      </c>
    </row>
    <row r="198" spans="4:6">
      <c r="D198" s="2">
        <v>35</v>
      </c>
      <c r="E198" s="2">
        <v>1</v>
      </c>
      <c r="F198" s="4">
        <v>7</v>
      </c>
    </row>
    <row r="199" spans="4:6">
      <c r="D199" s="2">
        <v>35</v>
      </c>
      <c r="E199" s="2">
        <v>2</v>
      </c>
      <c r="F199" s="4">
        <v>7.5</v>
      </c>
    </row>
    <row r="200" spans="4:6">
      <c r="D200" s="2">
        <v>35</v>
      </c>
      <c r="E200" s="2">
        <v>3</v>
      </c>
      <c r="F200" s="4">
        <v>6.9</v>
      </c>
    </row>
    <row r="201" spans="4:6">
      <c r="D201" s="2">
        <v>35</v>
      </c>
      <c r="E201" s="2">
        <v>4</v>
      </c>
      <c r="F201" s="4">
        <v>6</v>
      </c>
    </row>
    <row r="202" spans="4:6">
      <c r="D202" s="2">
        <v>36</v>
      </c>
      <c r="E202" s="2">
        <v>1</v>
      </c>
      <c r="F202" s="4">
        <v>6.3</v>
      </c>
    </row>
    <row r="203" spans="4:6">
      <c r="D203" s="2">
        <v>36</v>
      </c>
      <c r="E203" s="2">
        <v>2</v>
      </c>
      <c r="F203" s="4">
        <v>6.1</v>
      </c>
    </row>
    <row r="204" spans="4:6">
      <c r="D204" s="2">
        <v>36</v>
      </c>
      <c r="E204" s="2">
        <v>3</v>
      </c>
      <c r="F204" s="4">
        <v>6.5</v>
      </c>
    </row>
    <row r="205" spans="4:6">
      <c r="D205" s="2">
        <v>36</v>
      </c>
      <c r="E205" s="2">
        <v>4</v>
      </c>
      <c r="F205" s="4">
        <v>7</v>
      </c>
    </row>
    <row r="206" spans="4:6">
      <c r="D206" s="2">
        <v>37</v>
      </c>
      <c r="E206" s="2">
        <v>1</v>
      </c>
      <c r="F206" s="4">
        <v>7.3</v>
      </c>
    </row>
    <row r="207" spans="4:6">
      <c r="D207" s="2">
        <v>37</v>
      </c>
      <c r="E207" s="2">
        <v>2</v>
      </c>
      <c r="F207" s="4">
        <v>6.3</v>
      </c>
    </row>
    <row r="208" spans="4:6">
      <c r="D208" s="2">
        <v>37</v>
      </c>
      <c r="E208" s="2">
        <v>3</v>
      </c>
      <c r="F208" s="4">
        <v>5.4</v>
      </c>
    </row>
    <row r="209" spans="4:6">
      <c r="D209" s="2">
        <v>37</v>
      </c>
      <c r="E209" s="2">
        <v>4</v>
      </c>
      <c r="F209" s="4">
        <v>5.4</v>
      </c>
    </row>
    <row r="210" spans="4:6">
      <c r="D210" s="2">
        <v>38</v>
      </c>
      <c r="E210" s="2">
        <v>1</v>
      </c>
      <c r="F210" s="4">
        <v>6.6</v>
      </c>
    </row>
    <row r="211" spans="4:6">
      <c r="D211" s="2">
        <v>38</v>
      </c>
      <c r="E211" s="2">
        <v>2</v>
      </c>
      <c r="F211" s="4">
        <v>6.4</v>
      </c>
    </row>
    <row r="212" spans="4:6">
      <c r="D212" s="2">
        <v>38</v>
      </c>
      <c r="E212" s="2">
        <v>3</v>
      </c>
      <c r="F212" s="4">
        <v>5.5</v>
      </c>
    </row>
    <row r="213" spans="4:6">
      <c r="D213" s="2">
        <v>38</v>
      </c>
      <c r="E213" s="2">
        <v>4</v>
      </c>
      <c r="F213" s="4">
        <v>6</v>
      </c>
    </row>
    <row r="214" spans="4:6">
      <c r="D214" s="2">
        <v>39</v>
      </c>
      <c r="E214" s="2">
        <v>1</v>
      </c>
      <c r="F214" s="4">
        <v>6</v>
      </c>
    </row>
    <row r="215" spans="4:6">
      <c r="D215" s="2">
        <v>39</v>
      </c>
      <c r="E215" s="2">
        <v>2</v>
      </c>
      <c r="F215" s="4">
        <v>6.4</v>
      </c>
    </row>
    <row r="216" spans="4:6">
      <c r="D216" s="2">
        <v>39</v>
      </c>
      <c r="E216" s="2">
        <v>3</v>
      </c>
      <c r="F216" s="4">
        <v>6.6</v>
      </c>
    </row>
    <row r="217" spans="4:6">
      <c r="D217" s="2">
        <v>39</v>
      </c>
      <c r="E217" s="2">
        <v>4</v>
      </c>
      <c r="F217" s="4">
        <v>6</v>
      </c>
    </row>
    <row r="218" spans="4:6">
      <c r="D218" s="2">
        <v>40</v>
      </c>
      <c r="E218" s="2">
        <v>1</v>
      </c>
      <c r="F218" s="4">
        <v>6.5</v>
      </c>
    </row>
    <row r="219" spans="4:6">
      <c r="D219" s="2">
        <v>40</v>
      </c>
      <c r="E219" s="2">
        <v>2</v>
      </c>
      <c r="F219" s="4">
        <v>7.5</v>
      </c>
    </row>
    <row r="220" spans="4:6">
      <c r="D220" s="2">
        <v>40</v>
      </c>
      <c r="E220" s="2">
        <v>3</v>
      </c>
      <c r="F220" s="4">
        <v>6.2</v>
      </c>
    </row>
    <row r="221" spans="4:6">
      <c r="D221" s="2">
        <v>40</v>
      </c>
      <c r="E221" s="2">
        <v>4</v>
      </c>
      <c r="F221" s="4">
        <v>5.8</v>
      </c>
    </row>
    <row r="222" spans="4:6">
      <c r="D222" s="2">
        <v>41</v>
      </c>
      <c r="E222" s="2">
        <v>1</v>
      </c>
      <c r="F222" s="4">
        <v>5.4</v>
      </c>
    </row>
    <row r="223" spans="4:6">
      <c r="D223" s="2">
        <v>41</v>
      </c>
      <c r="E223" s="2">
        <v>2</v>
      </c>
      <c r="F223" s="4">
        <v>5.6</v>
      </c>
    </row>
    <row r="224" spans="4:6">
      <c r="D224" s="2">
        <v>41</v>
      </c>
      <c r="E224" s="2">
        <v>3</v>
      </c>
      <c r="F224" s="4">
        <v>5.7</v>
      </c>
    </row>
    <row r="225" spans="4:6">
      <c r="D225" s="2">
        <v>41</v>
      </c>
      <c r="E225" s="2">
        <v>4</v>
      </c>
      <c r="F225" s="4">
        <v>5.2</v>
      </c>
    </row>
    <row r="226" spans="4:6">
      <c r="D226" s="2">
        <v>42</v>
      </c>
      <c r="E226" s="2">
        <v>1</v>
      </c>
      <c r="F226" s="4">
        <v>5.8</v>
      </c>
    </row>
    <row r="227" spans="4:6">
      <c r="D227" s="2">
        <v>42</v>
      </c>
      <c r="E227" s="2">
        <v>2</v>
      </c>
      <c r="F227" s="4">
        <v>7.5</v>
      </c>
    </row>
    <row r="228" spans="4:6">
      <c r="D228" s="2">
        <v>42</v>
      </c>
      <c r="E228" s="2">
        <v>3</v>
      </c>
      <c r="F228" s="4">
        <v>6.4</v>
      </c>
    </row>
    <row r="229" spans="4:6">
      <c r="D229" s="2">
        <v>42</v>
      </c>
      <c r="E229" s="2">
        <v>4</v>
      </c>
      <c r="F229" s="4">
        <v>6.5</v>
      </c>
    </row>
    <row r="230" spans="4:6">
      <c r="D230" s="2">
        <v>43</v>
      </c>
      <c r="E230" s="2">
        <v>1</v>
      </c>
      <c r="F230" s="4">
        <v>7.4</v>
      </c>
    </row>
    <row r="231" spans="4:6">
      <c r="D231" s="2">
        <v>43</v>
      </c>
      <c r="E231" s="2">
        <v>2</v>
      </c>
      <c r="F231" s="4">
        <v>6.2</v>
      </c>
    </row>
    <row r="232" spans="4:6">
      <c r="D232" s="2">
        <v>43</v>
      </c>
      <c r="E232" s="2">
        <v>3</v>
      </c>
      <c r="F232" s="4">
        <v>6.8</v>
      </c>
    </row>
    <row r="233" spans="4:6">
      <c r="D233" s="2">
        <v>43</v>
      </c>
      <c r="E233" s="2">
        <v>4</v>
      </c>
      <c r="F233" s="4">
        <v>6.1</v>
      </c>
    </row>
    <row r="234" spans="4:6">
      <c r="D234" s="2">
        <v>44</v>
      </c>
      <c r="E234" s="2">
        <v>1</v>
      </c>
      <c r="F234" s="4">
        <v>5</v>
      </c>
    </row>
    <row r="235" spans="4:6">
      <c r="D235" s="2">
        <v>44</v>
      </c>
      <c r="E235" s="2">
        <v>2</v>
      </c>
      <c r="F235" s="4">
        <v>5.2</v>
      </c>
    </row>
    <row r="236" spans="4:6">
      <c r="D236" s="2">
        <v>44</v>
      </c>
      <c r="E236" s="2">
        <v>3</v>
      </c>
      <c r="F236" s="4">
        <v>6.8</v>
      </c>
    </row>
    <row r="237" spans="4:6">
      <c r="D237" s="2">
        <v>44</v>
      </c>
      <c r="E237" s="2">
        <v>4</v>
      </c>
      <c r="F237" s="4">
        <v>6.5</v>
      </c>
    </row>
    <row r="238" spans="4:6">
      <c r="D238" s="2">
        <v>45</v>
      </c>
      <c r="E238" s="2">
        <v>1</v>
      </c>
      <c r="F238" s="4">
        <v>6.5</v>
      </c>
    </row>
    <row r="239" spans="4:6">
      <c r="D239" s="2">
        <v>45</v>
      </c>
      <c r="E239" s="2">
        <v>2</v>
      </c>
      <c r="F239" s="4">
        <v>6.4</v>
      </c>
    </row>
    <row r="240" spans="4:6">
      <c r="D240" s="2">
        <v>45</v>
      </c>
      <c r="E240" s="2">
        <v>3</v>
      </c>
      <c r="F240" s="4">
        <v>6</v>
      </c>
    </row>
    <row r="241" spans="4:6">
      <c r="D241" s="2">
        <v>45</v>
      </c>
      <c r="E241" s="2">
        <v>4</v>
      </c>
      <c r="F241" s="4">
        <v>6.5</v>
      </c>
    </row>
    <row r="242" spans="4:6">
      <c r="F24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3CD9-5D6D-43A5-A17B-7087295E8973}">
  <dimension ref="A1:W182"/>
  <sheetViews>
    <sheetView tabSelected="1" topLeftCell="A54" zoomScale="73" workbookViewId="0">
      <selection activeCell="E91" sqref="E91"/>
    </sheetView>
  </sheetViews>
  <sheetFormatPr baseColWidth="10" defaultColWidth="8.6640625" defaultRowHeight="15"/>
  <cols>
    <col min="1" max="1" width="32" bestFit="1" customWidth="1"/>
    <col min="2" max="3" width="8.6640625" style="9"/>
    <col min="4" max="4" width="8.6640625" style="3" bestFit="1" customWidth="1"/>
    <col min="5" max="5" width="12.5" style="3" bestFit="1" customWidth="1"/>
    <col min="6" max="6" width="12.5" style="3" customWidth="1"/>
    <col min="7" max="7" width="15.5" style="3" bestFit="1" customWidth="1"/>
    <col min="8" max="8" width="19.6640625" style="3" bestFit="1" customWidth="1"/>
    <col min="9" max="9" width="7" style="8" bestFit="1" customWidth="1"/>
    <col min="10" max="11" width="25.6640625" style="5" bestFit="1" customWidth="1"/>
    <col min="12" max="12" width="20.6640625" style="5" bestFit="1" customWidth="1"/>
    <col min="13" max="13" width="8.6640625" style="3"/>
    <col min="14" max="14" width="15.5" style="3" bestFit="1" customWidth="1"/>
    <col min="15" max="16384" width="8.6640625" style="3"/>
  </cols>
  <sheetData>
    <row r="1" spans="1:23" s="10" customFormat="1">
      <c r="A1" s="10" t="s">
        <v>138</v>
      </c>
      <c r="B1" s="10" t="s">
        <v>8</v>
      </c>
      <c r="C1" s="10" t="s">
        <v>9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23</v>
      </c>
      <c r="J1" s="5" t="s">
        <v>91</v>
      </c>
      <c r="K1" s="5" t="s">
        <v>93</v>
      </c>
      <c r="L1" s="5" t="s">
        <v>92</v>
      </c>
    </row>
    <row r="2" spans="1:23">
      <c r="A2" s="21" t="s">
        <v>94</v>
      </c>
      <c r="B2" s="9">
        <v>1</v>
      </c>
      <c r="C2" s="9">
        <v>1</v>
      </c>
      <c r="D2" s="8">
        <v>2.8660000000000001</v>
      </c>
      <c r="E2" s="8">
        <v>2.09</v>
      </c>
      <c r="F2" s="8">
        <f>D2-E2</f>
        <v>0.77600000000000025</v>
      </c>
      <c r="G2" s="8">
        <v>0.184</v>
      </c>
      <c r="H2" s="8">
        <v>0.10100000000000001</v>
      </c>
      <c r="I2" s="18">
        <v>0.66569999999999996</v>
      </c>
      <c r="J2" s="5">
        <f>0.2587*I2+0.5385</f>
        <v>0.71071658999999998</v>
      </c>
      <c r="K2" s="5">
        <f>(J2*1)/H2</f>
        <v>7.036797920792079</v>
      </c>
      <c r="L2" s="5">
        <f>K2*G2</f>
        <v>1.2947708174257424</v>
      </c>
    </row>
    <row r="3" spans="1:23">
      <c r="A3" s="21" t="s">
        <v>94</v>
      </c>
      <c r="B3" s="9">
        <v>1</v>
      </c>
      <c r="C3" s="9">
        <v>2</v>
      </c>
      <c r="D3" s="8">
        <v>2.38</v>
      </c>
      <c r="E3" s="8">
        <v>1.744</v>
      </c>
      <c r="F3" s="8">
        <f t="shared" ref="F3:F66" si="0">D3-E3</f>
        <v>0.6359999999999999</v>
      </c>
      <c r="G3" s="8">
        <v>0.17599999999999999</v>
      </c>
      <c r="H3" s="8">
        <v>0.104</v>
      </c>
      <c r="I3" s="18">
        <v>0.66110000000000002</v>
      </c>
      <c r="J3" s="5">
        <f t="shared" ref="J3:J66" si="1">0.2587*I3+0.5385</f>
        <v>0.70952656999999997</v>
      </c>
      <c r="K3" s="5">
        <f t="shared" ref="K3:K66" si="2">(J3*1)/H3</f>
        <v>6.8223708653846158</v>
      </c>
      <c r="L3" s="5">
        <f t="shared" ref="L3:L66" si="3">K3*G3</f>
        <v>1.2007372723076923</v>
      </c>
    </row>
    <row r="4" spans="1:23">
      <c r="A4" s="21" t="s">
        <v>94</v>
      </c>
      <c r="B4" s="9">
        <v>1</v>
      </c>
      <c r="C4" s="9">
        <v>3</v>
      </c>
      <c r="D4" s="8">
        <v>2.0880000000000001</v>
      </c>
      <c r="E4" s="8">
        <v>1.504</v>
      </c>
      <c r="F4" s="8">
        <f t="shared" si="0"/>
        <v>0.58400000000000007</v>
      </c>
      <c r="G4" s="8">
        <v>0.13400000000000001</v>
      </c>
      <c r="H4" s="8">
        <v>0.10299999999999999</v>
      </c>
      <c r="I4" s="18">
        <v>0.71950000000000003</v>
      </c>
      <c r="J4" s="5">
        <f t="shared" si="1"/>
        <v>0.72463464999999994</v>
      </c>
      <c r="K4" s="5">
        <f t="shared" si="2"/>
        <v>7.0352878640776693</v>
      </c>
      <c r="L4" s="5">
        <f t="shared" si="3"/>
        <v>0.94272857378640773</v>
      </c>
    </row>
    <row r="5" spans="1:23">
      <c r="A5" s="21" t="s">
        <v>94</v>
      </c>
      <c r="B5" s="9">
        <v>1</v>
      </c>
      <c r="C5" s="9">
        <v>4</v>
      </c>
      <c r="D5" s="8">
        <v>2.4239999999999999</v>
      </c>
      <c r="E5" s="8">
        <v>1.776</v>
      </c>
      <c r="F5" s="8">
        <f t="shared" si="0"/>
        <v>0.64799999999999991</v>
      </c>
      <c r="G5" s="8">
        <v>0.10299999999999999</v>
      </c>
      <c r="H5" s="8">
        <v>0.10299999999999999</v>
      </c>
      <c r="I5" s="18">
        <v>0.68959999999999999</v>
      </c>
      <c r="J5" s="5">
        <f t="shared" si="1"/>
        <v>0.7168995199999999</v>
      </c>
      <c r="K5" s="5">
        <f t="shared" si="2"/>
        <v>6.9601895145631065</v>
      </c>
      <c r="L5" s="5">
        <f t="shared" si="3"/>
        <v>0.7168995199999999</v>
      </c>
    </row>
    <row r="6" spans="1:23">
      <c r="A6" s="21" t="s">
        <v>95</v>
      </c>
      <c r="B6" s="9">
        <v>2</v>
      </c>
      <c r="C6" s="9">
        <v>1</v>
      </c>
      <c r="D6" s="8">
        <v>2.6579999999999999</v>
      </c>
      <c r="E6" s="8">
        <v>1.982</v>
      </c>
      <c r="F6" s="8">
        <f t="shared" si="0"/>
        <v>0.67599999999999993</v>
      </c>
      <c r="G6" s="8">
        <v>0.16400000000000001</v>
      </c>
      <c r="H6" s="8">
        <v>0.10199999999999999</v>
      </c>
      <c r="I6" s="18">
        <v>0.67720000000000002</v>
      </c>
      <c r="J6" s="5">
        <f t="shared" si="1"/>
        <v>0.71369163999999996</v>
      </c>
      <c r="K6" s="5">
        <f t="shared" si="2"/>
        <v>6.9969768627450977</v>
      </c>
      <c r="L6" s="5">
        <f t="shared" si="3"/>
        <v>1.147504205490196</v>
      </c>
    </row>
    <row r="7" spans="1:23">
      <c r="A7" s="21" t="s">
        <v>95</v>
      </c>
      <c r="B7" s="9">
        <v>2</v>
      </c>
      <c r="C7" s="9">
        <v>2</v>
      </c>
      <c r="D7" s="8">
        <v>3.0920000000000001</v>
      </c>
      <c r="E7" s="8">
        <v>2.2749999999999999</v>
      </c>
      <c r="F7" s="8">
        <f t="shared" si="0"/>
        <v>0.81700000000000017</v>
      </c>
      <c r="G7" s="8">
        <v>0.158</v>
      </c>
      <c r="H7" s="8">
        <v>9.7000000000000003E-2</v>
      </c>
      <c r="I7" s="18">
        <v>0.66810000000000003</v>
      </c>
      <c r="J7" s="5">
        <f t="shared" si="1"/>
        <v>0.71133746999999992</v>
      </c>
      <c r="K7" s="5">
        <f t="shared" si="2"/>
        <v>7.3333759793814419</v>
      </c>
      <c r="L7" s="5">
        <f t="shared" si="3"/>
        <v>1.1586734047422678</v>
      </c>
      <c r="O7" s="20"/>
      <c r="P7" s="14"/>
      <c r="Q7" s="13"/>
      <c r="R7" s="13"/>
      <c r="S7" s="13"/>
      <c r="T7" s="13"/>
      <c r="U7" s="13"/>
      <c r="V7" s="13"/>
      <c r="W7" s="14"/>
    </row>
    <row r="8" spans="1:23">
      <c r="A8" s="21" t="s">
        <v>95</v>
      </c>
      <c r="B8" s="9">
        <v>2</v>
      </c>
      <c r="C8" s="9">
        <v>3</v>
      </c>
      <c r="D8" s="8">
        <v>2.653</v>
      </c>
      <c r="E8" s="8">
        <v>1.9990000000000001</v>
      </c>
      <c r="F8" s="8">
        <f t="shared" si="0"/>
        <v>0.65399999999999991</v>
      </c>
      <c r="G8" s="8">
        <v>0.15</v>
      </c>
      <c r="H8" s="8">
        <v>0.10299999999999999</v>
      </c>
      <c r="I8" s="18">
        <v>0.77529999999999999</v>
      </c>
      <c r="J8" s="5">
        <f t="shared" si="1"/>
        <v>0.73907011</v>
      </c>
      <c r="K8" s="5">
        <f t="shared" si="2"/>
        <v>7.1754379611650494</v>
      </c>
      <c r="L8" s="5">
        <f t="shared" si="3"/>
        <v>1.0763156941747574</v>
      </c>
      <c r="O8" s="20"/>
      <c r="P8" s="14"/>
      <c r="Q8" s="13"/>
      <c r="R8" s="13"/>
      <c r="S8" s="13"/>
      <c r="T8" s="13"/>
      <c r="U8" s="13"/>
      <c r="V8" s="13"/>
      <c r="W8" s="14"/>
    </row>
    <row r="9" spans="1:23">
      <c r="A9" s="21" t="s">
        <v>95</v>
      </c>
      <c r="B9" s="9">
        <v>2</v>
      </c>
      <c r="C9" s="9">
        <v>4</v>
      </c>
      <c r="D9" s="8">
        <v>2.7719999999999998</v>
      </c>
      <c r="E9" s="8">
        <v>2.1110000000000002</v>
      </c>
      <c r="F9" s="8">
        <f t="shared" si="0"/>
        <v>0.66099999999999959</v>
      </c>
      <c r="G9" s="8">
        <v>0.124</v>
      </c>
      <c r="H9" s="8">
        <v>0.10199999999999999</v>
      </c>
      <c r="I9" s="18">
        <v>0.72070000000000001</v>
      </c>
      <c r="J9" s="5">
        <f t="shared" si="1"/>
        <v>0.72494508999999996</v>
      </c>
      <c r="K9" s="5">
        <f t="shared" si="2"/>
        <v>7.1073048039215685</v>
      </c>
      <c r="L9" s="5">
        <f t="shared" si="3"/>
        <v>0.88130579568627454</v>
      </c>
      <c r="O9" s="20"/>
      <c r="P9" s="14"/>
      <c r="Q9" s="13"/>
      <c r="R9" s="13"/>
      <c r="S9" s="13"/>
      <c r="T9" s="13"/>
      <c r="U9" s="13"/>
      <c r="V9" s="13"/>
      <c r="W9" s="14"/>
    </row>
    <row r="10" spans="1:23">
      <c r="A10" s="21" t="s">
        <v>96</v>
      </c>
      <c r="B10" s="9">
        <v>3</v>
      </c>
      <c r="C10" s="9">
        <v>1</v>
      </c>
      <c r="D10" s="8">
        <v>2.0049999999999999</v>
      </c>
      <c r="E10" s="8">
        <v>1.593</v>
      </c>
      <c r="F10" s="8">
        <f t="shared" si="0"/>
        <v>0.41199999999999992</v>
      </c>
      <c r="G10" s="8">
        <v>0.15</v>
      </c>
      <c r="H10" s="8">
        <v>0.10199999999999999</v>
      </c>
      <c r="I10" s="18">
        <v>0.72389999999999999</v>
      </c>
      <c r="J10" s="5">
        <f t="shared" si="1"/>
        <v>0.72577292999999998</v>
      </c>
      <c r="K10" s="5">
        <f t="shared" si="2"/>
        <v>7.1154208823529412</v>
      </c>
      <c r="L10" s="5">
        <f t="shared" si="3"/>
        <v>1.0673131323529412</v>
      </c>
      <c r="O10" s="20"/>
      <c r="P10" s="14"/>
      <c r="Q10" s="13"/>
      <c r="R10" s="13"/>
      <c r="S10" s="13"/>
      <c r="T10" s="13"/>
      <c r="U10" s="13"/>
      <c r="V10" s="13"/>
      <c r="W10" s="14"/>
    </row>
    <row r="11" spans="1:23">
      <c r="A11" s="21" t="s">
        <v>96</v>
      </c>
      <c r="B11" s="9">
        <v>3</v>
      </c>
      <c r="C11" s="9">
        <v>2</v>
      </c>
      <c r="D11" s="8">
        <v>3.61</v>
      </c>
      <c r="E11" s="8">
        <v>2.718</v>
      </c>
      <c r="F11" s="8">
        <f t="shared" si="0"/>
        <v>0.8919999999999999</v>
      </c>
      <c r="G11" s="8">
        <v>0.19500000000000001</v>
      </c>
      <c r="H11" s="8">
        <v>0.104</v>
      </c>
      <c r="I11" s="18">
        <v>0.66549999999999998</v>
      </c>
      <c r="J11" s="5">
        <f t="shared" si="1"/>
        <v>0.7106648499999999</v>
      </c>
      <c r="K11" s="5">
        <f t="shared" si="2"/>
        <v>6.8333158653846144</v>
      </c>
      <c r="L11" s="5">
        <f t="shared" si="3"/>
        <v>1.33249659375</v>
      </c>
      <c r="O11" s="20"/>
      <c r="P11" s="14"/>
      <c r="Q11" s="13"/>
      <c r="R11" s="13"/>
      <c r="S11" s="13"/>
      <c r="T11" s="13"/>
      <c r="U11" s="13"/>
      <c r="V11" s="13"/>
      <c r="W11" s="14"/>
    </row>
    <row r="12" spans="1:23">
      <c r="A12" s="21" t="s">
        <v>96</v>
      </c>
      <c r="B12" s="9">
        <v>3</v>
      </c>
      <c r="C12" s="9">
        <v>3</v>
      </c>
      <c r="D12" s="8">
        <v>3.0550000000000002</v>
      </c>
      <c r="E12" s="8">
        <v>2.2549999999999999</v>
      </c>
      <c r="F12" s="8">
        <f t="shared" si="0"/>
        <v>0.80000000000000027</v>
      </c>
      <c r="G12" s="8">
        <v>9.0999999999999998E-2</v>
      </c>
      <c r="H12" s="8">
        <v>9.0999999999999998E-2</v>
      </c>
      <c r="I12" s="18">
        <v>0.61660000000000004</v>
      </c>
      <c r="J12" s="5">
        <f t="shared" si="1"/>
        <v>0.69801442000000002</v>
      </c>
      <c r="K12" s="5">
        <f t="shared" si="2"/>
        <v>7.6704881318681322</v>
      </c>
      <c r="L12" s="5">
        <f t="shared" si="3"/>
        <v>0.69801442000000002</v>
      </c>
      <c r="O12" s="20"/>
      <c r="P12" s="14"/>
      <c r="Q12" s="13"/>
      <c r="R12" s="13"/>
      <c r="S12" s="13"/>
      <c r="T12" s="13"/>
      <c r="U12" s="13"/>
      <c r="V12" s="13"/>
      <c r="W12" s="14"/>
    </row>
    <row r="13" spans="1:23">
      <c r="A13" s="21" t="s">
        <v>96</v>
      </c>
      <c r="B13" s="9">
        <v>3</v>
      </c>
      <c r="C13" s="9">
        <v>4</v>
      </c>
      <c r="D13" s="8">
        <v>1.889</v>
      </c>
      <c r="E13" s="8">
        <v>1.4610000000000001</v>
      </c>
      <c r="F13" s="8">
        <f t="shared" si="0"/>
        <v>0.42799999999999994</v>
      </c>
      <c r="G13" s="8">
        <v>0.14199999999999999</v>
      </c>
      <c r="H13" s="8">
        <v>9.8000000000000004E-2</v>
      </c>
      <c r="I13" s="18">
        <v>0.73499999999999999</v>
      </c>
      <c r="J13" s="5">
        <f t="shared" si="1"/>
        <v>0.72864449999999992</v>
      </c>
      <c r="K13" s="5">
        <f t="shared" si="2"/>
        <v>7.4351479591836727</v>
      </c>
      <c r="L13" s="5">
        <f t="shared" si="3"/>
        <v>1.0557910102040815</v>
      </c>
      <c r="O13" s="20"/>
      <c r="P13" s="14"/>
      <c r="Q13" s="13"/>
      <c r="R13" s="13"/>
      <c r="S13" s="13"/>
      <c r="T13" s="13"/>
      <c r="U13" s="13"/>
      <c r="V13" s="13"/>
      <c r="W13" s="14"/>
    </row>
    <row r="14" spans="1:23">
      <c r="A14" s="21" t="s">
        <v>97</v>
      </c>
      <c r="B14" s="9">
        <v>4</v>
      </c>
      <c r="C14" s="9">
        <v>1</v>
      </c>
      <c r="D14" s="8">
        <v>2.6179999999999999</v>
      </c>
      <c r="E14" s="8">
        <v>1.88</v>
      </c>
      <c r="F14" s="8">
        <f t="shared" si="0"/>
        <v>0.73799999999999999</v>
      </c>
      <c r="G14" s="8">
        <v>0.17199999999999999</v>
      </c>
      <c r="H14" s="8">
        <v>0.10199999999999999</v>
      </c>
      <c r="I14" s="18">
        <v>0.73360000000000003</v>
      </c>
      <c r="J14" s="5">
        <f t="shared" si="1"/>
        <v>0.72828231999999993</v>
      </c>
      <c r="K14" s="5">
        <f t="shared" si="2"/>
        <v>7.1400227450980394</v>
      </c>
      <c r="L14" s="5">
        <f t="shared" si="3"/>
        <v>1.2280839121568627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>
      <c r="A15" s="21" t="s">
        <v>97</v>
      </c>
      <c r="B15" s="9">
        <v>4</v>
      </c>
      <c r="C15" s="9">
        <v>2</v>
      </c>
      <c r="D15" s="8">
        <v>2.9580000000000002</v>
      </c>
      <c r="E15" s="8">
        <v>2.1040000000000001</v>
      </c>
      <c r="F15" s="8">
        <f t="shared" si="0"/>
        <v>0.85400000000000009</v>
      </c>
      <c r="G15" s="8">
        <v>0.20799999999999999</v>
      </c>
      <c r="H15" s="8">
        <v>0.1</v>
      </c>
      <c r="I15" s="18">
        <v>0.75390000000000001</v>
      </c>
      <c r="J15" s="5">
        <f t="shared" si="1"/>
        <v>0.73353393</v>
      </c>
      <c r="K15" s="5">
        <f t="shared" si="2"/>
        <v>7.3353392999999993</v>
      </c>
      <c r="L15" s="5">
        <f t="shared" si="3"/>
        <v>1.5257505743999997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>
      <c r="A16" s="21" t="s">
        <v>97</v>
      </c>
      <c r="B16" s="9">
        <v>4</v>
      </c>
      <c r="C16" s="9">
        <v>3</v>
      </c>
      <c r="D16" s="8">
        <v>3.0070000000000001</v>
      </c>
      <c r="E16" s="8">
        <v>2.0979999999999999</v>
      </c>
      <c r="F16" s="8">
        <f t="shared" si="0"/>
        <v>0.90900000000000025</v>
      </c>
      <c r="G16" s="8">
        <v>0.17199999999999999</v>
      </c>
      <c r="H16" s="8">
        <v>9.9000000000000005E-2</v>
      </c>
      <c r="I16" s="18">
        <v>0.67149999999999999</v>
      </c>
      <c r="J16" s="5">
        <f t="shared" si="1"/>
        <v>0.71221705000000002</v>
      </c>
      <c r="K16" s="5">
        <f t="shared" si="2"/>
        <v>7.1941116161616163</v>
      </c>
      <c r="L16" s="5">
        <f t="shared" si="3"/>
        <v>1.2373871979797979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>
      <c r="A17" s="21" t="s">
        <v>97</v>
      </c>
      <c r="B17" s="9">
        <v>4</v>
      </c>
      <c r="C17" s="9">
        <v>4</v>
      </c>
      <c r="D17" s="8">
        <v>2.4620000000000002</v>
      </c>
      <c r="E17" s="8">
        <v>1.651</v>
      </c>
      <c r="F17" s="8">
        <f t="shared" si="0"/>
        <v>0.81100000000000017</v>
      </c>
      <c r="G17" s="8">
        <v>0.112</v>
      </c>
      <c r="H17" s="8">
        <v>9.9000000000000005E-2</v>
      </c>
      <c r="I17" s="18">
        <v>0.64070000000000005</v>
      </c>
      <c r="J17" s="5">
        <f t="shared" si="1"/>
        <v>0.70424909000000002</v>
      </c>
      <c r="K17" s="5">
        <f t="shared" si="2"/>
        <v>7.1136271717171713</v>
      </c>
      <c r="L17" s="5">
        <f t="shared" si="3"/>
        <v>0.79672624323232322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>
      <c r="A18" s="21" t="s">
        <v>98</v>
      </c>
      <c r="B18" s="9">
        <v>5</v>
      </c>
      <c r="C18" s="9">
        <v>1</v>
      </c>
      <c r="D18" s="8">
        <v>2.3809999999999998</v>
      </c>
      <c r="E18" s="8">
        <v>1.9159999999999999</v>
      </c>
      <c r="F18" s="8">
        <f t="shared" si="0"/>
        <v>0.46499999999999986</v>
      </c>
      <c r="G18" s="8">
        <v>0.105</v>
      </c>
      <c r="H18" s="8">
        <v>0.105</v>
      </c>
      <c r="I18" s="18">
        <v>0.71499999999999997</v>
      </c>
      <c r="J18" s="5">
        <f t="shared" si="1"/>
        <v>0.72347049999999991</v>
      </c>
      <c r="K18" s="5">
        <f t="shared" si="2"/>
        <v>6.8901952380952372</v>
      </c>
      <c r="L18" s="5">
        <f t="shared" si="3"/>
        <v>0.72347049999999991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>
      <c r="A19" s="21" t="s">
        <v>98</v>
      </c>
      <c r="B19" s="9">
        <v>5</v>
      </c>
      <c r="C19" s="9">
        <v>2</v>
      </c>
      <c r="D19" s="8">
        <v>2.9489999999999998</v>
      </c>
      <c r="E19" s="8">
        <v>2.222</v>
      </c>
      <c r="F19" s="8">
        <f t="shared" si="0"/>
        <v>0.72699999999999987</v>
      </c>
      <c r="G19" s="8">
        <v>0.11899999999999999</v>
      </c>
      <c r="H19" s="8">
        <v>0.104</v>
      </c>
      <c r="I19" s="18">
        <v>0.70489999999999997</v>
      </c>
      <c r="J19" s="5">
        <f t="shared" si="1"/>
        <v>0.72085763000000003</v>
      </c>
      <c r="K19" s="5">
        <f t="shared" si="2"/>
        <v>6.9313233653846158</v>
      </c>
      <c r="L19" s="5">
        <f t="shared" si="3"/>
        <v>0.82482748048076926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>
      <c r="A20" s="21" t="s">
        <v>98</v>
      </c>
      <c r="B20" s="9">
        <v>5</v>
      </c>
      <c r="C20" s="9">
        <v>3</v>
      </c>
      <c r="D20" s="8">
        <v>3.0720000000000001</v>
      </c>
      <c r="E20" s="8">
        <v>2.4359999999999999</v>
      </c>
      <c r="F20" s="8">
        <f t="shared" si="0"/>
        <v>0.63600000000000012</v>
      </c>
      <c r="G20" s="8">
        <v>0.11799999999999999</v>
      </c>
      <c r="H20" s="8">
        <v>0.105</v>
      </c>
      <c r="I20" s="18">
        <v>0.6764</v>
      </c>
      <c r="J20" s="5">
        <f t="shared" si="1"/>
        <v>0.71348467999999998</v>
      </c>
      <c r="K20" s="5">
        <f t="shared" si="2"/>
        <v>6.7950921904761907</v>
      </c>
      <c r="L20" s="5">
        <f t="shared" si="3"/>
        <v>0.80182087847619044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>
      <c r="A21" s="21" t="s">
        <v>98</v>
      </c>
      <c r="B21" s="9">
        <v>5</v>
      </c>
      <c r="C21" s="9">
        <v>4</v>
      </c>
      <c r="D21" s="8">
        <v>3.7770000000000001</v>
      </c>
      <c r="E21" s="8">
        <v>2.8919999999999999</v>
      </c>
      <c r="F21" s="8">
        <f t="shared" si="0"/>
        <v>0.88500000000000023</v>
      </c>
      <c r="G21" s="8">
        <v>0.157</v>
      </c>
      <c r="H21" s="8">
        <v>0.104</v>
      </c>
      <c r="I21" s="18">
        <v>0.70609999999999995</v>
      </c>
      <c r="J21" s="5">
        <f t="shared" si="1"/>
        <v>0.72116806999999994</v>
      </c>
      <c r="K21" s="5">
        <f t="shared" si="2"/>
        <v>6.9343083653846147</v>
      </c>
      <c r="L21" s="5">
        <f t="shared" si="3"/>
        <v>1.0886864133653844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>
      <c r="A22" s="21" t="s">
        <v>99</v>
      </c>
      <c r="B22" s="9">
        <v>6</v>
      </c>
      <c r="C22" s="9">
        <v>1</v>
      </c>
      <c r="D22" s="8">
        <v>2.931</v>
      </c>
      <c r="E22" s="8">
        <v>2.1680000000000001</v>
      </c>
      <c r="F22" s="8">
        <f t="shared" si="0"/>
        <v>0.7629999999999999</v>
      </c>
      <c r="G22" s="8">
        <v>0.188</v>
      </c>
      <c r="H22" s="8">
        <v>0.105</v>
      </c>
      <c r="I22" s="18">
        <v>0.73060000000000003</v>
      </c>
      <c r="J22" s="5">
        <f t="shared" si="1"/>
        <v>0.72750621999999998</v>
      </c>
      <c r="K22" s="5">
        <f t="shared" si="2"/>
        <v>6.9286306666666668</v>
      </c>
      <c r="L22" s="5">
        <f t="shared" si="3"/>
        <v>1.3025825653333334</v>
      </c>
    </row>
    <row r="23" spans="1:23">
      <c r="A23" s="21" t="s">
        <v>99</v>
      </c>
      <c r="B23" s="9">
        <v>6</v>
      </c>
      <c r="C23" s="9">
        <v>2</v>
      </c>
      <c r="D23" s="8">
        <v>2.8730000000000002</v>
      </c>
      <c r="E23" s="8">
        <v>2.1030000000000002</v>
      </c>
      <c r="F23" s="8">
        <f t="shared" si="0"/>
        <v>0.77</v>
      </c>
      <c r="G23" s="8">
        <v>0.14499999999999999</v>
      </c>
      <c r="H23" s="8">
        <v>0.10299999999999999</v>
      </c>
      <c r="I23" s="18">
        <v>0.66900000000000004</v>
      </c>
      <c r="J23" s="5">
        <f t="shared" si="1"/>
        <v>0.71157029999999999</v>
      </c>
      <c r="K23" s="5">
        <f t="shared" si="2"/>
        <v>6.9084495145631069</v>
      </c>
      <c r="L23" s="5">
        <f t="shared" si="3"/>
        <v>1.0017251796116504</v>
      </c>
    </row>
    <row r="24" spans="1:23">
      <c r="A24" s="21" t="s">
        <v>99</v>
      </c>
      <c r="B24" s="9">
        <v>6</v>
      </c>
      <c r="C24" s="9">
        <v>3</v>
      </c>
      <c r="D24" s="8">
        <v>2.1259999999999999</v>
      </c>
      <c r="E24" s="8">
        <v>1.633</v>
      </c>
      <c r="F24" s="8">
        <f t="shared" si="0"/>
        <v>0.49299999999999988</v>
      </c>
      <c r="G24" s="8">
        <v>0.14099999999999999</v>
      </c>
      <c r="H24" s="8">
        <v>0.10100000000000001</v>
      </c>
      <c r="I24" s="18">
        <v>0.71589999999999998</v>
      </c>
      <c r="J24" s="5">
        <f t="shared" si="1"/>
        <v>0.72370332999999998</v>
      </c>
      <c r="K24" s="5">
        <f t="shared" si="2"/>
        <v>7.1653795049504945</v>
      </c>
      <c r="L24" s="5">
        <f t="shared" si="3"/>
        <v>1.0103185101980197</v>
      </c>
    </row>
    <row r="25" spans="1:23">
      <c r="A25" s="21" t="s">
        <v>99</v>
      </c>
      <c r="B25" s="9">
        <v>6</v>
      </c>
      <c r="C25" s="9">
        <v>4</v>
      </c>
      <c r="D25" s="8">
        <v>2.6709999999999998</v>
      </c>
      <c r="E25" s="8">
        <v>1.9019999999999999</v>
      </c>
      <c r="F25" s="8">
        <f t="shared" si="0"/>
        <v>0.76899999999999991</v>
      </c>
      <c r="G25" s="8">
        <v>0.127</v>
      </c>
      <c r="H25" s="8">
        <v>0.104</v>
      </c>
      <c r="I25" s="18">
        <v>0.73019999999999996</v>
      </c>
      <c r="J25" s="5">
        <f t="shared" si="1"/>
        <v>0.72740273999999994</v>
      </c>
      <c r="K25" s="5">
        <f t="shared" si="2"/>
        <v>6.9942571153846149</v>
      </c>
      <c r="L25" s="5">
        <f t="shared" si="3"/>
        <v>0.88827065365384605</v>
      </c>
    </row>
    <row r="26" spans="1:23">
      <c r="A26" s="21" t="s">
        <v>100</v>
      </c>
      <c r="B26" s="9">
        <v>7</v>
      </c>
      <c r="C26" s="9">
        <v>1</v>
      </c>
      <c r="D26" s="8">
        <v>3.5819999999999999</v>
      </c>
      <c r="E26" s="8">
        <v>2.4809999999999999</v>
      </c>
      <c r="F26" s="8">
        <f t="shared" si="0"/>
        <v>1.101</v>
      </c>
      <c r="G26" s="8">
        <v>0.19900000000000001</v>
      </c>
      <c r="H26" s="8">
        <v>0.104</v>
      </c>
      <c r="I26" s="18">
        <v>0.73880000000000001</v>
      </c>
      <c r="J26" s="5">
        <f t="shared" si="1"/>
        <v>0.72962755999999995</v>
      </c>
      <c r="K26" s="5">
        <f t="shared" si="2"/>
        <v>7.0156496153846151</v>
      </c>
      <c r="L26" s="5">
        <f t="shared" si="3"/>
        <v>1.3961142734615384</v>
      </c>
    </row>
    <row r="27" spans="1:23">
      <c r="A27" s="21" t="s">
        <v>100</v>
      </c>
      <c r="B27" s="9">
        <v>7</v>
      </c>
      <c r="C27" s="9">
        <v>2</v>
      </c>
      <c r="D27" s="8">
        <v>3.5790000000000002</v>
      </c>
      <c r="E27" s="8">
        <v>2.5219999999999998</v>
      </c>
      <c r="F27" s="8">
        <f t="shared" si="0"/>
        <v>1.0570000000000004</v>
      </c>
      <c r="G27" s="8">
        <v>0.17399999999999999</v>
      </c>
      <c r="H27" s="8">
        <v>0.10199999999999999</v>
      </c>
      <c r="I27" s="18">
        <v>0.6875</v>
      </c>
      <c r="J27" s="5">
        <f t="shared" si="1"/>
        <v>0.71635625000000003</v>
      </c>
      <c r="K27" s="5">
        <f>(J27*1)/H27</f>
        <v>7.0231004901960787</v>
      </c>
      <c r="L27" s="5">
        <f t="shared" si="3"/>
        <v>1.2220194852941175</v>
      </c>
    </row>
    <row r="28" spans="1:23">
      <c r="A28" s="21" t="s">
        <v>100</v>
      </c>
      <c r="B28" s="9">
        <v>7</v>
      </c>
      <c r="C28" s="9">
        <v>3</v>
      </c>
      <c r="D28" s="8">
        <v>3.0059999999999998</v>
      </c>
      <c r="E28" s="8">
        <v>2.0539999999999998</v>
      </c>
      <c r="F28" s="8">
        <f t="shared" si="0"/>
        <v>0.95199999999999996</v>
      </c>
      <c r="G28" s="8">
        <v>0.17199999999999999</v>
      </c>
      <c r="H28" s="8">
        <v>0.10299999999999999</v>
      </c>
      <c r="I28" s="18">
        <v>0.64939999999999998</v>
      </c>
      <c r="J28" s="5">
        <f t="shared" si="1"/>
        <v>0.70649977999999991</v>
      </c>
      <c r="K28" s="5">
        <f t="shared" si="2"/>
        <v>6.8592211650485435</v>
      </c>
      <c r="L28" s="5">
        <f t="shared" si="3"/>
        <v>1.1797860403883493</v>
      </c>
    </row>
    <row r="29" spans="1:23">
      <c r="A29" s="21" t="s">
        <v>100</v>
      </c>
      <c r="B29" s="9">
        <v>7</v>
      </c>
      <c r="C29" s="9">
        <v>4</v>
      </c>
      <c r="D29" s="8">
        <v>2.92</v>
      </c>
      <c r="E29" s="8">
        <v>2.0640000000000001</v>
      </c>
      <c r="F29" s="8">
        <f t="shared" si="0"/>
        <v>0.85599999999999987</v>
      </c>
      <c r="G29" s="8">
        <v>0.17</v>
      </c>
      <c r="H29" s="8">
        <v>0.106</v>
      </c>
      <c r="I29" s="18">
        <v>0.87739999999999996</v>
      </c>
      <c r="J29" s="5">
        <f t="shared" si="1"/>
        <v>0.76548337999999994</v>
      </c>
      <c r="K29" s="5">
        <f t="shared" si="2"/>
        <v>7.2215413207547163</v>
      </c>
      <c r="L29" s="5">
        <f t="shared" si="3"/>
        <v>1.2276620245283019</v>
      </c>
    </row>
    <row r="30" spans="1:23">
      <c r="A30" s="21" t="s">
        <v>101</v>
      </c>
      <c r="B30" s="9">
        <v>8</v>
      </c>
      <c r="C30" s="9">
        <v>1</v>
      </c>
      <c r="D30" s="8">
        <v>3.4460000000000002</v>
      </c>
      <c r="E30" s="8">
        <v>2.274</v>
      </c>
      <c r="F30" s="8">
        <f t="shared" si="0"/>
        <v>1.1720000000000002</v>
      </c>
      <c r="G30" s="8">
        <v>0.16500000000000001</v>
      </c>
      <c r="H30" s="8">
        <v>0.10199999999999999</v>
      </c>
      <c r="I30" s="18">
        <v>0.65569999999999995</v>
      </c>
      <c r="J30" s="5">
        <f t="shared" si="1"/>
        <v>0.70812958999999998</v>
      </c>
      <c r="K30" s="5">
        <f t="shared" si="2"/>
        <v>6.9424469607843138</v>
      </c>
      <c r="L30" s="5">
        <f t="shared" si="3"/>
        <v>1.1455037485294117</v>
      </c>
    </row>
    <row r="31" spans="1:23">
      <c r="A31" s="21" t="s">
        <v>101</v>
      </c>
      <c r="B31" s="9">
        <v>8</v>
      </c>
      <c r="C31" s="9">
        <v>2</v>
      </c>
      <c r="D31" s="8">
        <v>1.7709999999999999</v>
      </c>
      <c r="E31" s="8">
        <v>1.095</v>
      </c>
      <c r="F31" s="8">
        <f t="shared" si="0"/>
        <v>0.67599999999999993</v>
      </c>
      <c r="G31" s="8">
        <v>0.112</v>
      </c>
      <c r="H31" s="8">
        <v>0.10299999999999999</v>
      </c>
      <c r="I31" s="18">
        <v>0.67700000000000005</v>
      </c>
      <c r="J31" s="5">
        <f t="shared" si="1"/>
        <v>0.71363989999999999</v>
      </c>
      <c r="K31" s="5">
        <f t="shared" si="2"/>
        <v>6.928542718446602</v>
      </c>
      <c r="L31" s="5">
        <f t="shared" si="3"/>
        <v>0.77599678446601938</v>
      </c>
    </row>
    <row r="32" spans="1:23">
      <c r="A32" s="21" t="s">
        <v>101</v>
      </c>
      <c r="B32" s="9">
        <v>8</v>
      </c>
      <c r="C32" s="9">
        <v>3</v>
      </c>
      <c r="D32" s="8">
        <v>2.15</v>
      </c>
      <c r="E32" s="8">
        <v>1.4430000000000001</v>
      </c>
      <c r="F32" s="8">
        <f t="shared" si="0"/>
        <v>0.70699999999999985</v>
      </c>
      <c r="G32" s="8">
        <v>0.161</v>
      </c>
      <c r="H32" s="8">
        <v>9.9000000000000005E-2</v>
      </c>
      <c r="I32" s="18">
        <v>0.63759999999999994</v>
      </c>
      <c r="J32" s="5">
        <f t="shared" si="1"/>
        <v>0.70344711999999998</v>
      </c>
      <c r="K32" s="5">
        <f t="shared" si="2"/>
        <v>7.1055264646464638</v>
      </c>
      <c r="L32" s="5">
        <f t="shared" si="3"/>
        <v>1.1439897608080807</v>
      </c>
    </row>
    <row r="33" spans="1:12">
      <c r="A33" s="21" t="s">
        <v>101</v>
      </c>
      <c r="B33" s="9">
        <v>8</v>
      </c>
      <c r="C33" s="9">
        <v>4</v>
      </c>
      <c r="D33" s="8">
        <v>2.6059999999999999</v>
      </c>
      <c r="E33" s="8">
        <v>1.7629999999999999</v>
      </c>
      <c r="F33" s="8">
        <f t="shared" si="0"/>
        <v>0.84299999999999997</v>
      </c>
      <c r="G33" s="8">
        <v>0.126</v>
      </c>
      <c r="H33" s="8">
        <v>0.104</v>
      </c>
      <c r="I33" s="18">
        <v>0.71609999999999996</v>
      </c>
      <c r="J33" s="5">
        <f t="shared" si="1"/>
        <v>0.72375506999999994</v>
      </c>
      <c r="K33" s="5">
        <f t="shared" si="2"/>
        <v>6.9591833653846153</v>
      </c>
      <c r="L33" s="5">
        <f t="shared" si="3"/>
        <v>0.87685710403846151</v>
      </c>
    </row>
    <row r="34" spans="1:12">
      <c r="A34" s="21" t="s">
        <v>102</v>
      </c>
      <c r="B34" s="9">
        <v>9</v>
      </c>
      <c r="C34" s="9">
        <v>1</v>
      </c>
      <c r="D34" s="8">
        <v>3.79</v>
      </c>
      <c r="E34" s="8">
        <v>2.5110000000000001</v>
      </c>
      <c r="F34" s="8">
        <f t="shared" si="0"/>
        <v>1.2789999999999999</v>
      </c>
      <c r="G34" s="8">
        <v>0.189</v>
      </c>
      <c r="H34" s="8">
        <v>9.9000000000000005E-2</v>
      </c>
      <c r="I34" s="18">
        <v>0.66210000000000002</v>
      </c>
      <c r="J34" s="5">
        <f t="shared" si="1"/>
        <v>0.70978527000000002</v>
      </c>
      <c r="K34" s="5">
        <f t="shared" si="2"/>
        <v>7.1695481818181817</v>
      </c>
      <c r="L34" s="5">
        <f t="shared" si="3"/>
        <v>1.3550446063636363</v>
      </c>
    </row>
    <row r="35" spans="1:12">
      <c r="A35" s="21" t="s">
        <v>102</v>
      </c>
      <c r="B35" s="9">
        <v>9</v>
      </c>
      <c r="C35" s="9">
        <v>2</v>
      </c>
      <c r="D35" s="8">
        <v>3.2679999999999998</v>
      </c>
      <c r="E35" s="8">
        <v>2.407</v>
      </c>
      <c r="F35" s="8">
        <f t="shared" si="0"/>
        <v>0.86099999999999977</v>
      </c>
      <c r="G35" s="8">
        <v>0.19900000000000001</v>
      </c>
      <c r="H35" s="8">
        <v>0.1</v>
      </c>
      <c r="I35" s="18">
        <v>0.68510000000000004</v>
      </c>
      <c r="J35" s="5">
        <f t="shared" si="1"/>
        <v>0.71573536999999998</v>
      </c>
      <c r="K35" s="5">
        <f t="shared" si="2"/>
        <v>7.1573536999999998</v>
      </c>
      <c r="L35" s="5">
        <f t="shared" si="3"/>
        <v>1.4243133862999999</v>
      </c>
    </row>
    <row r="36" spans="1:12">
      <c r="A36" s="21" t="s">
        <v>102</v>
      </c>
      <c r="B36" s="9">
        <v>9</v>
      </c>
      <c r="C36" s="9">
        <v>3</v>
      </c>
      <c r="D36" s="8">
        <v>3.024</v>
      </c>
      <c r="E36" s="8">
        <v>2.2320000000000002</v>
      </c>
      <c r="F36" s="8">
        <f t="shared" si="0"/>
        <v>0.79199999999999982</v>
      </c>
      <c r="G36" s="8">
        <v>0.186</v>
      </c>
      <c r="H36" s="8">
        <v>0.107</v>
      </c>
      <c r="I36" s="18">
        <v>0.67979999999999996</v>
      </c>
      <c r="J36" s="5">
        <f t="shared" si="1"/>
        <v>0.71436425999999997</v>
      </c>
      <c r="K36" s="5">
        <f t="shared" si="2"/>
        <v>6.6763014953271025</v>
      </c>
      <c r="L36" s="5">
        <f t="shared" si="3"/>
        <v>1.2417920781308411</v>
      </c>
    </row>
    <row r="37" spans="1:12">
      <c r="A37" s="21" t="s">
        <v>102</v>
      </c>
      <c r="B37" s="9">
        <v>9</v>
      </c>
      <c r="C37" s="9">
        <v>4</v>
      </c>
      <c r="D37" s="8">
        <v>3.06</v>
      </c>
      <c r="E37" s="8">
        <v>2.177</v>
      </c>
      <c r="F37" s="8">
        <f t="shared" si="0"/>
        <v>0.88300000000000001</v>
      </c>
      <c r="G37" s="8">
        <v>0.17899999999999999</v>
      </c>
      <c r="H37" s="8">
        <v>0.1</v>
      </c>
      <c r="I37" s="18">
        <v>0.63490000000000002</v>
      </c>
      <c r="J37" s="5">
        <f t="shared" si="1"/>
        <v>0.70274862999999999</v>
      </c>
      <c r="K37" s="5">
        <f>(J37*1)/H37</f>
        <v>7.0274862999999996</v>
      </c>
      <c r="L37" s="5">
        <f t="shared" si="3"/>
        <v>1.2579200476999999</v>
      </c>
    </row>
    <row r="38" spans="1:12">
      <c r="A38" s="21" t="s">
        <v>103</v>
      </c>
      <c r="B38" s="9">
        <v>10</v>
      </c>
      <c r="C38" s="9">
        <v>1</v>
      </c>
      <c r="D38" s="8">
        <v>3.41</v>
      </c>
      <c r="E38" s="8">
        <v>2.3220000000000001</v>
      </c>
      <c r="F38" s="8">
        <f t="shared" si="0"/>
        <v>1.0880000000000001</v>
      </c>
      <c r="G38" s="8">
        <v>0.17699999999999999</v>
      </c>
      <c r="H38" s="8">
        <v>9.9000000000000005E-2</v>
      </c>
      <c r="I38" s="18">
        <v>0.6462</v>
      </c>
      <c r="J38" s="5">
        <f t="shared" si="1"/>
        <v>0.70567194</v>
      </c>
      <c r="K38" s="5">
        <f t="shared" si="2"/>
        <v>7.127999393939394</v>
      </c>
      <c r="L38" s="5">
        <f t="shared" si="3"/>
        <v>1.2616558927272727</v>
      </c>
    </row>
    <row r="39" spans="1:12">
      <c r="A39" s="21" t="s">
        <v>103</v>
      </c>
      <c r="B39" s="9">
        <v>10</v>
      </c>
      <c r="C39" s="9">
        <v>2</v>
      </c>
      <c r="D39" s="8">
        <v>3.145</v>
      </c>
      <c r="E39" s="8">
        <v>2.2309999999999999</v>
      </c>
      <c r="F39" s="8">
        <f t="shared" si="0"/>
        <v>0.91400000000000015</v>
      </c>
      <c r="G39" s="8">
        <v>0.17399999999999999</v>
      </c>
      <c r="H39" s="8">
        <v>0.105</v>
      </c>
      <c r="I39" s="18">
        <v>0.62780000000000002</v>
      </c>
      <c r="J39" s="5">
        <f t="shared" si="1"/>
        <v>0.70091185999999994</v>
      </c>
      <c r="K39" s="5">
        <f t="shared" si="2"/>
        <v>6.6753510476190474</v>
      </c>
      <c r="L39" s="5">
        <f t="shared" si="3"/>
        <v>1.1615110822857142</v>
      </c>
    </row>
    <row r="40" spans="1:12">
      <c r="A40" s="21" t="s">
        <v>103</v>
      </c>
      <c r="B40" s="9">
        <v>10</v>
      </c>
      <c r="C40" s="9">
        <v>3</v>
      </c>
      <c r="D40" s="8">
        <v>3.7170000000000001</v>
      </c>
      <c r="E40" s="8">
        <v>2.5939999999999999</v>
      </c>
      <c r="F40" s="8">
        <f t="shared" si="0"/>
        <v>1.1230000000000002</v>
      </c>
      <c r="G40" s="8">
        <v>0.193</v>
      </c>
      <c r="H40" s="8">
        <v>9.8000000000000004E-2</v>
      </c>
      <c r="I40" s="18">
        <v>0.62709999999999999</v>
      </c>
      <c r="J40" s="5">
        <f t="shared" si="1"/>
        <v>0.70073076999999995</v>
      </c>
      <c r="K40" s="5">
        <f t="shared" si="2"/>
        <v>7.1503139795918358</v>
      </c>
      <c r="L40" s="5">
        <f t="shared" si="3"/>
        <v>1.3800105980612243</v>
      </c>
    </row>
    <row r="41" spans="1:12">
      <c r="A41" s="21" t="s">
        <v>103</v>
      </c>
      <c r="B41" s="9">
        <v>10</v>
      </c>
      <c r="C41" s="9">
        <v>4</v>
      </c>
      <c r="D41" s="8">
        <v>3.1890000000000001</v>
      </c>
      <c r="E41" s="8">
        <v>2.3130000000000002</v>
      </c>
      <c r="F41" s="8">
        <f t="shared" si="0"/>
        <v>0.87599999999999989</v>
      </c>
      <c r="G41" s="8">
        <v>0.185</v>
      </c>
      <c r="H41" s="8">
        <v>0.1</v>
      </c>
      <c r="I41" s="18">
        <v>0.72560000000000002</v>
      </c>
      <c r="J41" s="5">
        <f t="shared" si="1"/>
        <v>0.72621271999999992</v>
      </c>
      <c r="K41" s="5">
        <f t="shared" si="2"/>
        <v>7.2621271999999992</v>
      </c>
      <c r="L41" s="5">
        <f t="shared" si="3"/>
        <v>1.3434935319999999</v>
      </c>
    </row>
    <row r="42" spans="1:12">
      <c r="A42" s="21" t="s">
        <v>104</v>
      </c>
      <c r="B42" s="9">
        <v>11</v>
      </c>
      <c r="C42" s="9">
        <v>1</v>
      </c>
      <c r="D42" s="8">
        <v>3.008</v>
      </c>
      <c r="E42" s="8">
        <v>2.1160000000000001</v>
      </c>
      <c r="F42" s="8">
        <f t="shared" si="0"/>
        <v>0.8919999999999999</v>
      </c>
      <c r="G42" s="8">
        <v>0.189</v>
      </c>
      <c r="H42" s="8">
        <v>0.10199999999999999</v>
      </c>
      <c r="I42" s="18">
        <v>0.7208</v>
      </c>
      <c r="J42" s="5">
        <f t="shared" si="1"/>
        <v>0.72497095999999994</v>
      </c>
      <c r="K42" s="5">
        <f t="shared" si="2"/>
        <v>7.1075584313725493</v>
      </c>
      <c r="L42" s="5">
        <f t="shared" si="3"/>
        <v>1.3433285435294118</v>
      </c>
    </row>
    <row r="43" spans="1:12">
      <c r="A43" s="21" t="s">
        <v>104</v>
      </c>
      <c r="B43" s="9">
        <v>11</v>
      </c>
      <c r="C43" s="9">
        <v>2</v>
      </c>
      <c r="D43" s="8">
        <v>2.9180000000000001</v>
      </c>
      <c r="E43" s="8">
        <v>2.0920000000000001</v>
      </c>
      <c r="F43" s="8">
        <f t="shared" si="0"/>
        <v>0.82600000000000007</v>
      </c>
      <c r="G43" s="8">
        <v>0.16200000000000001</v>
      </c>
      <c r="H43" s="8">
        <v>0.10299999999999999</v>
      </c>
      <c r="I43" s="18">
        <v>0.64739999999999998</v>
      </c>
      <c r="J43" s="5">
        <f t="shared" si="1"/>
        <v>0.70598238000000002</v>
      </c>
      <c r="K43" s="5">
        <f t="shared" si="2"/>
        <v>6.8541978640776708</v>
      </c>
      <c r="L43" s="5">
        <f t="shared" si="3"/>
        <v>1.1103800539805828</v>
      </c>
    </row>
    <row r="44" spans="1:12">
      <c r="A44" s="21" t="s">
        <v>104</v>
      </c>
      <c r="B44" s="9">
        <v>11</v>
      </c>
      <c r="C44" s="9">
        <v>3</v>
      </c>
      <c r="D44" s="8">
        <v>3.1560000000000001</v>
      </c>
      <c r="E44" s="8">
        <v>2.1819999999999999</v>
      </c>
      <c r="F44" s="8">
        <f t="shared" si="0"/>
        <v>0.9740000000000002</v>
      </c>
      <c r="G44" s="8">
        <v>0.16900000000000001</v>
      </c>
      <c r="H44" s="8">
        <v>0.1</v>
      </c>
      <c r="I44" s="18">
        <v>0.7046</v>
      </c>
      <c r="J44" s="5">
        <f t="shared" si="1"/>
        <v>0.72078001999999997</v>
      </c>
      <c r="K44" s="5">
        <f t="shared" si="2"/>
        <v>7.2078001999999994</v>
      </c>
      <c r="L44" s="5">
        <f t="shared" si="3"/>
        <v>1.2181182338000001</v>
      </c>
    </row>
    <row r="45" spans="1:12">
      <c r="A45" s="21" t="s">
        <v>104</v>
      </c>
      <c r="B45" s="9">
        <v>11</v>
      </c>
      <c r="C45" s="9">
        <v>4</v>
      </c>
      <c r="D45" s="8">
        <v>3.4380000000000002</v>
      </c>
      <c r="E45" s="8">
        <v>2.3559999999999999</v>
      </c>
      <c r="F45" s="8">
        <f t="shared" si="0"/>
        <v>1.0820000000000003</v>
      </c>
      <c r="G45" s="8">
        <v>0.20300000000000001</v>
      </c>
      <c r="H45" s="8">
        <v>0.10100000000000001</v>
      </c>
      <c r="I45" s="18">
        <v>0.69120000000000004</v>
      </c>
      <c r="J45" s="5">
        <f t="shared" si="1"/>
        <v>0.71731343999999997</v>
      </c>
      <c r="K45" s="5">
        <f t="shared" si="2"/>
        <v>7.1021132673267315</v>
      </c>
      <c r="L45" s="5">
        <f t="shared" si="3"/>
        <v>1.4417289932673265</v>
      </c>
    </row>
    <row r="46" spans="1:12">
      <c r="A46" s="21" t="s">
        <v>105</v>
      </c>
      <c r="B46" s="9">
        <v>12</v>
      </c>
      <c r="C46" s="9">
        <v>1</v>
      </c>
      <c r="D46" s="8">
        <v>2.2120000000000002</v>
      </c>
      <c r="E46" s="8">
        <v>1.4450000000000001</v>
      </c>
      <c r="F46" s="8">
        <f t="shared" si="0"/>
        <v>0.76700000000000013</v>
      </c>
      <c r="G46" s="8">
        <v>0.14299999999999999</v>
      </c>
      <c r="H46" s="8">
        <v>9.6000000000000002E-2</v>
      </c>
      <c r="I46" s="18">
        <v>0.68679999999999997</v>
      </c>
      <c r="J46" s="5">
        <f t="shared" si="1"/>
        <v>0.71617515999999992</v>
      </c>
      <c r="K46" s="5">
        <f t="shared" si="2"/>
        <v>7.4601579166666658</v>
      </c>
      <c r="L46" s="5">
        <f t="shared" si="3"/>
        <v>1.0668025820833331</v>
      </c>
    </row>
    <row r="47" spans="1:12">
      <c r="A47" s="21" t="s">
        <v>105</v>
      </c>
      <c r="B47" s="9">
        <v>12</v>
      </c>
      <c r="C47" s="9">
        <v>2</v>
      </c>
      <c r="D47" s="8">
        <v>2.996</v>
      </c>
      <c r="E47" s="8">
        <v>2.133</v>
      </c>
      <c r="F47" s="8">
        <f t="shared" si="0"/>
        <v>0.86299999999999999</v>
      </c>
      <c r="G47" s="8">
        <v>0.182</v>
      </c>
      <c r="H47" s="8">
        <v>9.9000000000000005E-2</v>
      </c>
      <c r="I47" s="18">
        <v>0.71519999999999995</v>
      </c>
      <c r="J47" s="5">
        <f t="shared" si="1"/>
        <v>0.72352223999999998</v>
      </c>
      <c r="K47" s="5">
        <f t="shared" si="2"/>
        <v>7.3083054545454544</v>
      </c>
      <c r="L47" s="5">
        <f t="shared" si="3"/>
        <v>1.3301115927272726</v>
      </c>
    </row>
    <row r="48" spans="1:12">
      <c r="A48" s="21" t="s">
        <v>105</v>
      </c>
      <c r="B48" s="9">
        <v>12</v>
      </c>
      <c r="C48" s="9">
        <v>3</v>
      </c>
      <c r="D48" s="8">
        <v>3.55</v>
      </c>
      <c r="E48" s="8">
        <v>2.4689999999999999</v>
      </c>
      <c r="F48" s="8">
        <f t="shared" si="0"/>
        <v>1.081</v>
      </c>
      <c r="G48" s="8">
        <v>0.17599999999999999</v>
      </c>
      <c r="H48" s="8">
        <v>9.9000000000000005E-2</v>
      </c>
      <c r="I48" s="18">
        <v>0.66659999999999997</v>
      </c>
      <c r="J48" s="5">
        <f t="shared" si="1"/>
        <v>0.71094941999999994</v>
      </c>
      <c r="K48" s="5">
        <f t="shared" si="2"/>
        <v>7.1813072727272722</v>
      </c>
      <c r="L48" s="5">
        <f t="shared" si="3"/>
        <v>1.2639100799999998</v>
      </c>
    </row>
    <row r="49" spans="1:12">
      <c r="A49" s="21" t="s">
        <v>105</v>
      </c>
      <c r="B49" s="9">
        <v>12</v>
      </c>
      <c r="C49" s="9">
        <v>4</v>
      </c>
      <c r="D49" s="8">
        <v>3.2890000000000001</v>
      </c>
      <c r="E49" s="8">
        <v>2.3290000000000002</v>
      </c>
      <c r="F49" s="8">
        <f t="shared" si="0"/>
        <v>0.96</v>
      </c>
      <c r="G49" s="8">
        <v>0.20699999999999999</v>
      </c>
      <c r="H49" s="8">
        <v>9.8000000000000004E-2</v>
      </c>
      <c r="I49" s="18">
        <v>0.70740000000000003</v>
      </c>
      <c r="J49" s="5">
        <f t="shared" si="1"/>
        <v>0.72150437999999995</v>
      </c>
      <c r="K49" s="5">
        <f t="shared" si="2"/>
        <v>7.3622895918367339</v>
      </c>
      <c r="L49" s="5">
        <f t="shared" si="3"/>
        <v>1.5239939455102038</v>
      </c>
    </row>
    <row r="50" spans="1:12">
      <c r="A50" s="21" t="s">
        <v>106</v>
      </c>
      <c r="B50" s="9">
        <v>13</v>
      </c>
      <c r="C50" s="9">
        <v>1</v>
      </c>
      <c r="D50" s="8">
        <v>2.4540000000000002</v>
      </c>
      <c r="E50" s="8">
        <v>1.786</v>
      </c>
      <c r="F50" s="8">
        <f t="shared" si="0"/>
        <v>0.66800000000000015</v>
      </c>
      <c r="G50" s="8">
        <v>0.14699999999999999</v>
      </c>
      <c r="H50" s="8">
        <v>0.1</v>
      </c>
      <c r="I50" s="18">
        <v>0.5968</v>
      </c>
      <c r="J50" s="5">
        <f t="shared" si="1"/>
        <v>0.69289215999999998</v>
      </c>
      <c r="K50" s="5">
        <f t="shared" si="2"/>
        <v>6.9289215999999998</v>
      </c>
      <c r="L50" s="5">
        <f t="shared" si="3"/>
        <v>1.0185514752</v>
      </c>
    </row>
    <row r="51" spans="1:12">
      <c r="A51" s="21" t="s">
        <v>106</v>
      </c>
      <c r="B51" s="9">
        <v>13</v>
      </c>
      <c r="C51" s="9">
        <v>2</v>
      </c>
      <c r="D51" s="8">
        <v>1.0629999999999999</v>
      </c>
      <c r="E51" s="8">
        <v>0.52</v>
      </c>
      <c r="F51" s="8">
        <f t="shared" si="0"/>
        <v>0.54299999999999993</v>
      </c>
      <c r="G51" s="8">
        <v>9.5000000000000001E-2</v>
      </c>
      <c r="H51" s="8">
        <v>9.5000000000000001E-2</v>
      </c>
      <c r="I51" s="18">
        <v>0.58709999999999996</v>
      </c>
      <c r="J51" s="5">
        <f t="shared" si="1"/>
        <v>0.69038276999999992</v>
      </c>
      <c r="K51" s="5">
        <f t="shared" si="2"/>
        <v>7.267187052631578</v>
      </c>
      <c r="L51" s="5">
        <f t="shared" si="3"/>
        <v>0.69038276999999992</v>
      </c>
    </row>
    <row r="52" spans="1:12">
      <c r="A52" s="21" t="s">
        <v>106</v>
      </c>
      <c r="B52" s="9">
        <v>13</v>
      </c>
      <c r="C52" s="9">
        <v>3</v>
      </c>
      <c r="D52" s="8">
        <v>2.044</v>
      </c>
      <c r="E52" s="8">
        <v>1.4470000000000001</v>
      </c>
      <c r="F52" s="8">
        <f t="shared" si="0"/>
        <v>0.59699999999999998</v>
      </c>
      <c r="G52" s="8">
        <v>0.129</v>
      </c>
      <c r="H52" s="8">
        <v>9.8000000000000004E-2</v>
      </c>
      <c r="I52" s="18">
        <v>0.64670000000000005</v>
      </c>
      <c r="J52" s="5">
        <f t="shared" si="1"/>
        <v>0.70580128999999991</v>
      </c>
      <c r="K52" s="5">
        <f t="shared" si="2"/>
        <v>7.2020539795918355</v>
      </c>
      <c r="L52" s="5">
        <f t="shared" si="3"/>
        <v>0.92906496336734679</v>
      </c>
    </row>
    <row r="53" spans="1:12">
      <c r="A53" s="21" t="s">
        <v>106</v>
      </c>
      <c r="B53" s="9">
        <v>13</v>
      </c>
      <c r="C53" s="9">
        <v>4</v>
      </c>
      <c r="D53" s="8">
        <v>2.944</v>
      </c>
      <c r="E53" s="8">
        <v>2.0910000000000002</v>
      </c>
      <c r="F53" s="8">
        <f t="shared" si="0"/>
        <v>0.85299999999999976</v>
      </c>
      <c r="G53" s="8">
        <v>0.14499999999999999</v>
      </c>
      <c r="H53" s="8">
        <v>0.10199999999999999</v>
      </c>
      <c r="I53" s="18">
        <v>0.67179999999999995</v>
      </c>
      <c r="J53" s="5">
        <f t="shared" si="1"/>
        <v>0.71229465999999997</v>
      </c>
      <c r="K53" s="5">
        <f t="shared" si="2"/>
        <v>6.9832809803921574</v>
      </c>
      <c r="L53" s="5">
        <f t="shared" si="3"/>
        <v>1.0125757421568629</v>
      </c>
    </row>
    <row r="54" spans="1:12">
      <c r="A54" s="21" t="s">
        <v>107</v>
      </c>
      <c r="B54" s="9">
        <v>14</v>
      </c>
      <c r="C54" s="9">
        <v>1</v>
      </c>
      <c r="D54" s="8">
        <v>2.4689999999999999</v>
      </c>
      <c r="E54" s="8">
        <v>1.8540000000000001</v>
      </c>
      <c r="F54" s="8">
        <f t="shared" si="0"/>
        <v>0.61499999999999977</v>
      </c>
      <c r="G54" s="8">
        <v>0.191</v>
      </c>
      <c r="H54" s="8">
        <v>0.105</v>
      </c>
      <c r="I54" s="18">
        <v>0.66600000000000004</v>
      </c>
      <c r="J54" s="5">
        <f t="shared" si="1"/>
        <v>0.71079420000000004</v>
      </c>
      <c r="K54" s="5">
        <f t="shared" si="2"/>
        <v>6.7694685714285718</v>
      </c>
      <c r="L54" s="5">
        <f t="shared" si="3"/>
        <v>1.2929684971428572</v>
      </c>
    </row>
    <row r="55" spans="1:12">
      <c r="A55" s="21" t="s">
        <v>107</v>
      </c>
      <c r="B55" s="9">
        <v>14</v>
      </c>
      <c r="C55" s="9">
        <v>2</v>
      </c>
      <c r="D55" s="8">
        <v>3.3029999999999999</v>
      </c>
      <c r="E55" s="8">
        <v>2.4089999999999998</v>
      </c>
      <c r="F55" s="8">
        <f t="shared" si="0"/>
        <v>0.89400000000000013</v>
      </c>
      <c r="G55" s="8">
        <v>0.20100000000000001</v>
      </c>
      <c r="H55" s="8">
        <v>0.10299999999999999</v>
      </c>
      <c r="I55" s="18">
        <v>0.6865</v>
      </c>
      <c r="J55" s="5">
        <f t="shared" si="1"/>
        <v>0.71609754999999997</v>
      </c>
      <c r="K55" s="5">
        <f t="shared" si="2"/>
        <v>6.9524033980582525</v>
      </c>
      <c r="L55" s="5">
        <f t="shared" si="3"/>
        <v>1.3974330830097088</v>
      </c>
    </row>
    <row r="56" spans="1:12">
      <c r="A56" s="21" t="s">
        <v>107</v>
      </c>
      <c r="B56" s="9">
        <v>14</v>
      </c>
      <c r="C56" s="9">
        <v>3</v>
      </c>
      <c r="D56" s="8">
        <v>2.9350000000000001</v>
      </c>
      <c r="E56" s="8">
        <v>2.081</v>
      </c>
      <c r="F56" s="8">
        <f t="shared" si="0"/>
        <v>0.85400000000000009</v>
      </c>
      <c r="G56" s="8">
        <v>0.188</v>
      </c>
      <c r="H56" s="8">
        <v>0.10100000000000001</v>
      </c>
      <c r="I56" s="18">
        <v>0.62019999999999997</v>
      </c>
      <c r="J56" s="5">
        <f t="shared" si="1"/>
        <v>0.69894573999999998</v>
      </c>
      <c r="K56" s="5">
        <f t="shared" si="2"/>
        <v>6.9202548514851481</v>
      </c>
      <c r="L56" s="5">
        <f t="shared" si="3"/>
        <v>1.3010079120792077</v>
      </c>
    </row>
    <row r="57" spans="1:12">
      <c r="A57" s="21" t="s">
        <v>107</v>
      </c>
      <c r="B57" s="12">
        <v>14</v>
      </c>
      <c r="C57" s="12">
        <v>4</v>
      </c>
      <c r="D57" s="11"/>
      <c r="E57" s="11"/>
      <c r="F57" s="11"/>
      <c r="G57" s="11"/>
      <c r="H57" s="11"/>
      <c r="I57" s="19">
        <v>0.57110000000000005</v>
      </c>
      <c r="J57" s="5">
        <f t="shared" si="1"/>
        <v>0.68624357000000002</v>
      </c>
      <c r="K57" s="5" t="e">
        <f t="shared" si="2"/>
        <v>#DIV/0!</v>
      </c>
      <c r="L57" s="5" t="e">
        <f t="shared" si="3"/>
        <v>#DIV/0!</v>
      </c>
    </row>
    <row r="58" spans="1:12">
      <c r="A58" s="21" t="s">
        <v>108</v>
      </c>
      <c r="B58" s="9">
        <v>15</v>
      </c>
      <c r="C58" s="9">
        <v>1</v>
      </c>
      <c r="D58" s="8">
        <v>3.258</v>
      </c>
      <c r="E58" s="8">
        <v>2.4529999999999998</v>
      </c>
      <c r="F58" s="8">
        <f t="shared" si="0"/>
        <v>0.80500000000000016</v>
      </c>
      <c r="G58" s="8">
        <v>0.156</v>
      </c>
      <c r="H58" s="8">
        <v>0.10199999999999999</v>
      </c>
      <c r="I58" s="18">
        <v>0.68979999999999997</v>
      </c>
      <c r="J58" s="5">
        <f t="shared" si="1"/>
        <v>0.71695125999999998</v>
      </c>
      <c r="K58" s="5">
        <f t="shared" si="2"/>
        <v>7.028933921568628</v>
      </c>
      <c r="L58" s="5">
        <f t="shared" si="3"/>
        <v>1.096513691764706</v>
      </c>
    </row>
    <row r="59" spans="1:12">
      <c r="A59" s="21" t="s">
        <v>108</v>
      </c>
      <c r="B59" s="9">
        <v>15</v>
      </c>
      <c r="C59" s="9">
        <v>2</v>
      </c>
      <c r="D59" s="8">
        <v>3.2959999999999998</v>
      </c>
      <c r="E59" s="8">
        <v>2.4820000000000002</v>
      </c>
      <c r="F59" s="8">
        <f t="shared" si="0"/>
        <v>0.81399999999999961</v>
      </c>
      <c r="G59" s="8">
        <v>0.16900000000000001</v>
      </c>
      <c r="H59" s="8">
        <v>9.6000000000000002E-2</v>
      </c>
      <c r="I59" s="18">
        <v>0.65029999999999999</v>
      </c>
      <c r="J59" s="5">
        <f t="shared" si="1"/>
        <v>0.70673260999999998</v>
      </c>
      <c r="K59" s="5">
        <f t="shared" si="2"/>
        <v>7.3617980208333327</v>
      </c>
      <c r="L59" s="5">
        <f t="shared" si="3"/>
        <v>1.2441438655208332</v>
      </c>
    </row>
    <row r="60" spans="1:12">
      <c r="A60" s="21" t="s">
        <v>108</v>
      </c>
      <c r="B60" s="9">
        <v>15</v>
      </c>
      <c r="C60" s="9">
        <v>3</v>
      </c>
      <c r="D60" s="8">
        <v>2.96</v>
      </c>
      <c r="E60" s="8">
        <v>2.1440000000000001</v>
      </c>
      <c r="F60" s="8">
        <f t="shared" si="0"/>
        <v>0.81599999999999984</v>
      </c>
      <c r="G60" s="8">
        <v>0.124</v>
      </c>
      <c r="H60" s="8">
        <v>0.10199999999999999</v>
      </c>
      <c r="I60" s="18">
        <v>0.67010000000000003</v>
      </c>
      <c r="J60" s="5">
        <f t="shared" si="1"/>
        <v>0.71185487000000003</v>
      </c>
      <c r="K60" s="5">
        <f t="shared" si="2"/>
        <v>6.9789693137254911</v>
      </c>
      <c r="L60" s="5">
        <f t="shared" si="3"/>
        <v>0.86539219490196084</v>
      </c>
    </row>
    <row r="61" spans="1:12">
      <c r="A61" s="21" t="s">
        <v>108</v>
      </c>
      <c r="B61" s="9">
        <v>15</v>
      </c>
      <c r="C61" s="9">
        <v>4</v>
      </c>
      <c r="D61" s="8">
        <v>2.6589999999999998</v>
      </c>
      <c r="E61" s="8">
        <v>2.1059999999999999</v>
      </c>
      <c r="F61" s="8">
        <f t="shared" si="0"/>
        <v>0.55299999999999994</v>
      </c>
      <c r="G61" s="8">
        <v>0.156</v>
      </c>
      <c r="H61" s="8">
        <v>0.104</v>
      </c>
      <c r="I61" s="18">
        <v>0.64500000000000002</v>
      </c>
      <c r="J61" s="5">
        <f t="shared" si="1"/>
        <v>0.70536149999999997</v>
      </c>
      <c r="K61" s="5">
        <f t="shared" si="2"/>
        <v>6.7823221153846154</v>
      </c>
      <c r="L61" s="5">
        <f t="shared" si="3"/>
        <v>1.05804225</v>
      </c>
    </row>
    <row r="62" spans="1:12">
      <c r="A62" s="21" t="s">
        <v>109</v>
      </c>
      <c r="B62" s="9">
        <v>16</v>
      </c>
      <c r="C62" s="9">
        <v>1</v>
      </c>
      <c r="D62" s="8">
        <v>2.9319999999999999</v>
      </c>
      <c r="E62" s="8">
        <v>2.1419999999999999</v>
      </c>
      <c r="F62" s="8">
        <f t="shared" si="0"/>
        <v>0.79</v>
      </c>
      <c r="G62" s="8">
        <v>0.19700000000000001</v>
      </c>
      <c r="H62" s="8">
        <v>9.9000000000000005E-2</v>
      </c>
      <c r="I62" s="18">
        <v>0.67730000000000001</v>
      </c>
      <c r="J62" s="5">
        <f t="shared" si="1"/>
        <v>0.71371750999999994</v>
      </c>
      <c r="K62" s="5">
        <f t="shared" si="2"/>
        <v>7.2092677777777769</v>
      </c>
      <c r="L62" s="5">
        <f t="shared" si="3"/>
        <v>1.4202257522222221</v>
      </c>
    </row>
    <row r="63" spans="1:12">
      <c r="A63" s="21" t="s">
        <v>109</v>
      </c>
      <c r="B63" s="9">
        <v>16</v>
      </c>
      <c r="C63" s="9">
        <v>2</v>
      </c>
      <c r="D63" s="8">
        <v>3.0209999999999999</v>
      </c>
      <c r="E63" s="8">
        <v>2.1059999999999999</v>
      </c>
      <c r="F63" s="8">
        <f t="shared" si="0"/>
        <v>0.91500000000000004</v>
      </c>
      <c r="G63" s="8">
        <v>0.47199999999999998</v>
      </c>
      <c r="H63" s="8">
        <v>0.10299999999999999</v>
      </c>
      <c r="I63" s="18">
        <v>0.68769999999999998</v>
      </c>
      <c r="J63" s="5">
        <f t="shared" si="1"/>
        <v>0.71640798999999999</v>
      </c>
      <c r="K63" s="5">
        <f t="shared" si="2"/>
        <v>6.9554173786407771</v>
      </c>
      <c r="L63" s="5">
        <f t="shared" si="3"/>
        <v>3.2829570027184465</v>
      </c>
    </row>
    <row r="64" spans="1:12">
      <c r="A64" s="21" t="s">
        <v>109</v>
      </c>
      <c r="B64" s="9">
        <v>16</v>
      </c>
      <c r="C64" s="9">
        <v>3</v>
      </c>
      <c r="D64" s="8">
        <v>3.2909999999999999</v>
      </c>
      <c r="E64" s="8">
        <v>2.363</v>
      </c>
      <c r="F64" s="8">
        <f t="shared" si="0"/>
        <v>0.92799999999999994</v>
      </c>
      <c r="G64" s="8">
        <v>0.185</v>
      </c>
      <c r="H64" s="8">
        <v>0.10199999999999999</v>
      </c>
      <c r="I64" s="18">
        <v>0.6381</v>
      </c>
      <c r="J64" s="5">
        <f t="shared" si="1"/>
        <v>0.70357647000000001</v>
      </c>
      <c r="K64" s="5">
        <f t="shared" si="2"/>
        <v>6.8978085294117655</v>
      </c>
      <c r="L64" s="5">
        <f t="shared" si="3"/>
        <v>1.2760945779411765</v>
      </c>
    </row>
    <row r="65" spans="1:12">
      <c r="A65" s="21" t="s">
        <v>109</v>
      </c>
      <c r="B65" s="9">
        <v>16</v>
      </c>
      <c r="C65" s="9">
        <v>4</v>
      </c>
      <c r="D65" s="8">
        <v>3.2869999999999999</v>
      </c>
      <c r="E65" s="8">
        <v>2.4350000000000001</v>
      </c>
      <c r="F65" s="8">
        <f t="shared" si="0"/>
        <v>0.85199999999999987</v>
      </c>
      <c r="G65" s="8">
        <v>0.17399999999999999</v>
      </c>
      <c r="H65" s="8">
        <v>0.105</v>
      </c>
      <c r="I65" s="18">
        <v>0.66510000000000002</v>
      </c>
      <c r="J65" s="5">
        <f t="shared" si="1"/>
        <v>0.71056136999999997</v>
      </c>
      <c r="K65" s="5">
        <f t="shared" si="2"/>
        <v>6.7672511428571429</v>
      </c>
      <c r="L65" s="5">
        <f t="shared" si="3"/>
        <v>1.1775016988571427</v>
      </c>
    </row>
    <row r="66" spans="1:12">
      <c r="A66" s="21" t="s">
        <v>110</v>
      </c>
      <c r="B66" s="9">
        <v>17</v>
      </c>
      <c r="C66" s="9">
        <v>1</v>
      </c>
      <c r="D66" s="8">
        <v>3.2</v>
      </c>
      <c r="E66" s="8">
        <v>2.3050000000000002</v>
      </c>
      <c r="F66" s="8">
        <f t="shared" si="0"/>
        <v>0.89500000000000002</v>
      </c>
      <c r="G66" s="8">
        <v>0.19900000000000001</v>
      </c>
      <c r="H66" s="8">
        <v>0.104</v>
      </c>
      <c r="I66" s="18">
        <v>0.64810000000000001</v>
      </c>
      <c r="J66" s="5">
        <f t="shared" si="1"/>
        <v>0.7061634699999999</v>
      </c>
      <c r="K66" s="5">
        <f t="shared" si="2"/>
        <v>6.7900333653846152</v>
      </c>
      <c r="L66" s="5">
        <f t="shared" si="3"/>
        <v>1.3512166397115386</v>
      </c>
    </row>
    <row r="67" spans="1:12">
      <c r="A67" s="21" t="s">
        <v>110</v>
      </c>
      <c r="B67" s="9">
        <v>17</v>
      </c>
      <c r="C67" s="9">
        <v>2</v>
      </c>
      <c r="D67" s="8">
        <v>2.4870000000000001</v>
      </c>
      <c r="E67" s="8">
        <v>1.754</v>
      </c>
      <c r="F67" s="8">
        <f t="shared" ref="F67:F130" si="4">D67-E67</f>
        <v>0.7330000000000001</v>
      </c>
      <c r="G67" s="8">
        <v>0.14799999999999999</v>
      </c>
      <c r="H67" s="8">
        <v>0.1</v>
      </c>
      <c r="I67" s="18">
        <v>0.64370000000000005</v>
      </c>
      <c r="J67" s="5">
        <f t="shared" ref="J67:J130" si="5">0.2587*I67+0.5385</f>
        <v>0.70502518999999997</v>
      </c>
      <c r="K67" s="5">
        <f t="shared" ref="K67:K130" si="6">(J67*1)/H67</f>
        <v>7.0502518999999992</v>
      </c>
      <c r="L67" s="5">
        <f t="shared" ref="L67:L130" si="7">K67*G67</f>
        <v>1.0434372811999999</v>
      </c>
    </row>
    <row r="68" spans="1:12">
      <c r="A68" s="21" t="s">
        <v>110</v>
      </c>
      <c r="B68" s="9">
        <v>17</v>
      </c>
      <c r="C68" s="9">
        <v>3</v>
      </c>
      <c r="D68" s="8">
        <v>2.661</v>
      </c>
      <c r="E68" s="8">
        <v>1.8740000000000001</v>
      </c>
      <c r="F68" s="8">
        <f t="shared" si="4"/>
        <v>0.78699999999999992</v>
      </c>
      <c r="G68" s="8">
        <v>0.16</v>
      </c>
      <c r="H68" s="8">
        <v>0.10199999999999999</v>
      </c>
      <c r="I68" s="18">
        <v>0.62890000000000001</v>
      </c>
      <c r="J68" s="5">
        <f t="shared" si="5"/>
        <v>0.70119642999999998</v>
      </c>
      <c r="K68" s="5">
        <f t="shared" si="6"/>
        <v>6.8744748039215686</v>
      </c>
      <c r="L68" s="5">
        <f t="shared" si="7"/>
        <v>1.0999159686274511</v>
      </c>
    </row>
    <row r="69" spans="1:12">
      <c r="A69" s="21" t="s">
        <v>110</v>
      </c>
      <c r="B69" s="9">
        <v>17</v>
      </c>
      <c r="C69" s="9">
        <v>4</v>
      </c>
      <c r="D69" s="8">
        <v>2.8719999999999999</v>
      </c>
      <c r="E69" s="8">
        <v>2.0649999999999999</v>
      </c>
      <c r="F69" s="8">
        <f t="shared" si="4"/>
        <v>0.80699999999999994</v>
      </c>
      <c r="G69" s="8">
        <v>0.16200000000000001</v>
      </c>
      <c r="H69" s="8">
        <v>0.10199999999999999</v>
      </c>
      <c r="I69" s="18">
        <v>0.67879999999999996</v>
      </c>
      <c r="J69" s="5">
        <f t="shared" si="5"/>
        <v>0.71410555999999992</v>
      </c>
      <c r="K69" s="5">
        <f t="shared" si="6"/>
        <v>7.001034901960784</v>
      </c>
      <c r="L69" s="5">
        <f t="shared" si="7"/>
        <v>1.1341676541176471</v>
      </c>
    </row>
    <row r="70" spans="1:12">
      <c r="A70" s="21" t="s">
        <v>111</v>
      </c>
      <c r="B70" s="9">
        <v>18</v>
      </c>
      <c r="C70" s="9">
        <v>1</v>
      </c>
      <c r="D70" s="8">
        <v>2.2869999999999999</v>
      </c>
      <c r="E70" s="8">
        <v>1.72</v>
      </c>
      <c r="F70" s="8">
        <f t="shared" si="4"/>
        <v>0.56699999999999995</v>
      </c>
      <c r="G70" s="8">
        <v>9.9000000000000005E-2</v>
      </c>
      <c r="H70" s="8">
        <v>9.9000000000000005E-2</v>
      </c>
      <c r="I70" s="18">
        <v>0.64470000000000005</v>
      </c>
      <c r="J70" s="5">
        <f t="shared" si="5"/>
        <v>0.70528389000000002</v>
      </c>
      <c r="K70" s="5">
        <f t="shared" si="6"/>
        <v>7.1240796969696971</v>
      </c>
      <c r="L70" s="5">
        <f t="shared" si="7"/>
        <v>0.70528389000000002</v>
      </c>
    </row>
    <row r="71" spans="1:12">
      <c r="A71" s="21" t="s">
        <v>111</v>
      </c>
      <c r="B71" s="9">
        <v>18</v>
      </c>
      <c r="C71" s="9">
        <v>2</v>
      </c>
      <c r="D71" s="8">
        <v>2.4279999999999999</v>
      </c>
      <c r="E71" s="8">
        <v>1.6419999999999999</v>
      </c>
      <c r="F71" s="8">
        <f t="shared" si="4"/>
        <v>0.78600000000000003</v>
      </c>
      <c r="G71" s="8">
        <v>0.13400000000000001</v>
      </c>
      <c r="H71" s="8">
        <v>0.10299999999999999</v>
      </c>
      <c r="I71" s="18">
        <v>0.64449999999999996</v>
      </c>
      <c r="J71" s="5">
        <f t="shared" si="5"/>
        <v>0.70523214999999995</v>
      </c>
      <c r="K71" s="5">
        <f t="shared" si="6"/>
        <v>6.8469140776699025</v>
      </c>
      <c r="L71" s="5">
        <f t="shared" si="7"/>
        <v>0.91748648640776698</v>
      </c>
    </row>
    <row r="72" spans="1:12">
      <c r="A72" s="21" t="s">
        <v>111</v>
      </c>
      <c r="B72" s="9">
        <v>18</v>
      </c>
      <c r="C72" s="9">
        <v>3</v>
      </c>
      <c r="D72" s="8">
        <v>2.5009999999999999</v>
      </c>
      <c r="E72" s="8">
        <v>1.756</v>
      </c>
      <c r="F72" s="8">
        <f t="shared" si="4"/>
        <v>0.74499999999999988</v>
      </c>
      <c r="G72" s="8">
        <v>0.10299999999999999</v>
      </c>
      <c r="H72" s="8">
        <v>0.10299999999999999</v>
      </c>
      <c r="I72" s="19">
        <v>0.57850000000000001</v>
      </c>
      <c r="J72" s="5">
        <f t="shared" si="5"/>
        <v>0.68815794999999991</v>
      </c>
      <c r="K72" s="5">
        <f t="shared" si="6"/>
        <v>6.6811451456310671</v>
      </c>
      <c r="L72" s="5">
        <f t="shared" si="7"/>
        <v>0.68815794999999991</v>
      </c>
    </row>
    <row r="73" spans="1:12">
      <c r="A73" s="21" t="s">
        <v>111</v>
      </c>
      <c r="B73" s="9">
        <v>18</v>
      </c>
      <c r="C73" s="9">
        <v>4</v>
      </c>
      <c r="D73" s="8">
        <v>2.2949999999999999</v>
      </c>
      <c r="E73" s="8">
        <v>1.623</v>
      </c>
      <c r="F73" s="8">
        <f t="shared" si="4"/>
        <v>0.67199999999999993</v>
      </c>
      <c r="G73" s="8">
        <v>0.14699999999999999</v>
      </c>
      <c r="H73" s="8">
        <v>0.10299999999999999</v>
      </c>
      <c r="I73" s="18">
        <v>0.67730000000000001</v>
      </c>
      <c r="J73" s="5">
        <f t="shared" si="5"/>
        <v>0.71371750999999994</v>
      </c>
      <c r="K73" s="5">
        <f t="shared" si="6"/>
        <v>6.9292962135922327</v>
      </c>
      <c r="L73" s="5">
        <f t="shared" si="7"/>
        <v>1.0186065433980582</v>
      </c>
    </row>
    <row r="74" spans="1:12">
      <c r="A74" s="21" t="s">
        <v>112</v>
      </c>
      <c r="B74" s="9">
        <v>19</v>
      </c>
      <c r="C74" s="9">
        <v>1</v>
      </c>
      <c r="D74" s="8">
        <v>1.901</v>
      </c>
      <c r="E74" s="8">
        <v>1.1659999999999999</v>
      </c>
      <c r="F74" s="8">
        <f t="shared" si="4"/>
        <v>0.7350000000000001</v>
      </c>
      <c r="G74" s="8">
        <v>8.6999999999999994E-2</v>
      </c>
      <c r="H74" s="8">
        <v>8.6999999999999994E-2</v>
      </c>
      <c r="I74" s="18">
        <v>0.60640000000000005</v>
      </c>
      <c r="J74" s="5">
        <f t="shared" si="5"/>
        <v>0.69537567999999994</v>
      </c>
      <c r="K74" s="5">
        <f t="shared" si="6"/>
        <v>7.9928239080459766</v>
      </c>
      <c r="L74" s="5">
        <f t="shared" si="7"/>
        <v>0.69537567999999994</v>
      </c>
    </row>
    <row r="75" spans="1:12">
      <c r="A75" s="21" t="s">
        <v>112</v>
      </c>
      <c r="B75" s="9">
        <v>19</v>
      </c>
      <c r="C75" s="9">
        <v>2</v>
      </c>
      <c r="D75" s="8">
        <v>3.242</v>
      </c>
      <c r="E75" s="8">
        <v>2.3759999999999999</v>
      </c>
      <c r="F75" s="8">
        <f t="shared" si="4"/>
        <v>0.8660000000000001</v>
      </c>
      <c r="G75" s="8">
        <v>0.188</v>
      </c>
      <c r="H75" s="8">
        <v>0.104</v>
      </c>
      <c r="I75" s="18">
        <v>0.63290000000000002</v>
      </c>
      <c r="J75" s="5">
        <f t="shared" si="5"/>
        <v>0.70223122999999998</v>
      </c>
      <c r="K75" s="5">
        <f t="shared" si="6"/>
        <v>6.7522233653846158</v>
      </c>
      <c r="L75" s="5">
        <f t="shared" si="7"/>
        <v>1.2694179926923077</v>
      </c>
    </row>
    <row r="76" spans="1:12">
      <c r="A76" s="21" t="s">
        <v>112</v>
      </c>
      <c r="B76" s="9">
        <v>19</v>
      </c>
      <c r="C76" s="9">
        <v>3</v>
      </c>
      <c r="D76" s="8">
        <v>2.923</v>
      </c>
      <c r="E76" s="8">
        <v>2.06</v>
      </c>
      <c r="F76" s="8">
        <f t="shared" si="4"/>
        <v>0.86299999999999999</v>
      </c>
      <c r="G76" s="8">
        <v>0.14699999999999999</v>
      </c>
      <c r="H76" s="8">
        <v>0.104</v>
      </c>
      <c r="I76" s="18">
        <v>0.64429999999999998</v>
      </c>
      <c r="J76" s="5">
        <f t="shared" si="5"/>
        <v>0.70518040999999998</v>
      </c>
      <c r="K76" s="5">
        <f t="shared" si="6"/>
        <v>6.7805808653846151</v>
      </c>
      <c r="L76" s="5">
        <f t="shared" si="7"/>
        <v>0.99674538721153838</v>
      </c>
    </row>
    <row r="77" spans="1:12">
      <c r="A77" s="21" t="s">
        <v>112</v>
      </c>
      <c r="B77" s="9">
        <v>19</v>
      </c>
      <c r="C77" s="9">
        <v>4</v>
      </c>
      <c r="D77" s="8">
        <v>2.6779999999999999</v>
      </c>
      <c r="E77" s="8">
        <v>1.8380000000000001</v>
      </c>
      <c r="F77" s="8">
        <f t="shared" si="4"/>
        <v>0.83999999999999986</v>
      </c>
      <c r="G77" s="8">
        <v>0.152</v>
      </c>
      <c r="H77" s="8">
        <v>9.7000000000000003E-2</v>
      </c>
      <c r="I77" s="18">
        <v>0.6381</v>
      </c>
      <c r="J77" s="5">
        <f t="shared" si="5"/>
        <v>0.70357647000000001</v>
      </c>
      <c r="K77" s="5">
        <f t="shared" si="6"/>
        <v>7.2533656701030926</v>
      </c>
      <c r="L77" s="5">
        <f t="shared" si="7"/>
        <v>1.1025115818556701</v>
      </c>
    </row>
    <row r="78" spans="1:12">
      <c r="A78" s="21" t="s">
        <v>113</v>
      </c>
      <c r="B78" s="9">
        <v>20</v>
      </c>
      <c r="C78" s="9">
        <v>1</v>
      </c>
      <c r="D78" s="8">
        <v>2.5910000000000002</v>
      </c>
      <c r="E78" s="8">
        <v>1.891</v>
      </c>
      <c r="F78" s="8">
        <f t="shared" si="4"/>
        <v>0.70000000000000018</v>
      </c>
      <c r="G78" s="8">
        <v>0.187</v>
      </c>
      <c r="H78" s="8">
        <v>9.6000000000000002E-2</v>
      </c>
      <c r="I78" s="18">
        <v>0.63770000000000004</v>
      </c>
      <c r="J78" s="5">
        <f t="shared" si="5"/>
        <v>0.70347298999999996</v>
      </c>
      <c r="K78" s="5">
        <f t="shared" si="6"/>
        <v>7.3278436458333331</v>
      </c>
      <c r="L78" s="5">
        <f t="shared" si="7"/>
        <v>1.3703067617708333</v>
      </c>
    </row>
    <row r="79" spans="1:12">
      <c r="A79" s="21" t="s">
        <v>113</v>
      </c>
      <c r="B79" s="9">
        <v>20</v>
      </c>
      <c r="C79" s="9">
        <v>2</v>
      </c>
      <c r="D79" s="8">
        <v>2.5760000000000001</v>
      </c>
      <c r="E79" s="8">
        <v>1.921</v>
      </c>
      <c r="F79" s="8">
        <f t="shared" si="4"/>
        <v>0.65500000000000003</v>
      </c>
      <c r="G79" s="8">
        <v>0.125</v>
      </c>
      <c r="H79" s="8">
        <v>0.105</v>
      </c>
      <c r="I79" s="18">
        <v>0.62070000000000003</v>
      </c>
      <c r="J79" s="5">
        <f t="shared" si="5"/>
        <v>0.69907509000000001</v>
      </c>
      <c r="K79" s="5">
        <f t="shared" si="6"/>
        <v>6.6578580000000001</v>
      </c>
      <c r="L79" s="5">
        <f t="shared" si="7"/>
        <v>0.83223225000000001</v>
      </c>
    </row>
    <row r="80" spans="1:12">
      <c r="A80" s="21" t="s">
        <v>113</v>
      </c>
      <c r="B80" s="9">
        <v>20</v>
      </c>
      <c r="C80" s="9">
        <v>3</v>
      </c>
      <c r="D80" s="8">
        <v>2.5619999999999998</v>
      </c>
      <c r="E80" s="8">
        <v>1.855</v>
      </c>
      <c r="F80" s="8">
        <f t="shared" si="4"/>
        <v>0.70699999999999985</v>
      </c>
      <c r="G80" s="8">
        <v>0.20300000000000001</v>
      </c>
      <c r="H80" s="8">
        <v>9.8000000000000004E-2</v>
      </c>
      <c r="I80" s="18">
        <v>0.62250000000000005</v>
      </c>
      <c r="J80" s="5">
        <f t="shared" si="5"/>
        <v>0.69954074999999993</v>
      </c>
      <c r="K80" s="5">
        <f t="shared" si="6"/>
        <v>7.1381709183673463</v>
      </c>
      <c r="L80" s="5">
        <f t="shared" si="7"/>
        <v>1.4490486964285714</v>
      </c>
    </row>
    <row r="81" spans="1:12">
      <c r="A81" s="21" t="s">
        <v>113</v>
      </c>
      <c r="B81" s="9">
        <v>20</v>
      </c>
      <c r="C81" s="9">
        <v>4</v>
      </c>
      <c r="D81" s="8">
        <v>2.419</v>
      </c>
      <c r="E81" s="8">
        <v>1.821</v>
      </c>
      <c r="F81" s="8">
        <f t="shared" si="4"/>
        <v>0.59800000000000009</v>
      </c>
      <c r="G81" s="8">
        <v>0.152</v>
      </c>
      <c r="H81" s="8">
        <v>9.7000000000000003E-2</v>
      </c>
      <c r="I81" s="18">
        <v>0.66059999999999997</v>
      </c>
      <c r="J81" s="5">
        <f t="shared" si="5"/>
        <v>0.70939721999999994</v>
      </c>
      <c r="K81" s="5">
        <f t="shared" si="6"/>
        <v>7.3133734020618553</v>
      </c>
      <c r="L81" s="5">
        <f t="shared" si="7"/>
        <v>1.1116327571134019</v>
      </c>
    </row>
    <row r="82" spans="1:12">
      <c r="A82" s="21" t="s">
        <v>114</v>
      </c>
      <c r="B82" s="9">
        <v>21</v>
      </c>
      <c r="C82" s="9">
        <v>1</v>
      </c>
      <c r="D82" s="8">
        <v>2.5259999999999998</v>
      </c>
      <c r="E82" s="8">
        <v>1.742</v>
      </c>
      <c r="F82" s="8">
        <f t="shared" si="4"/>
        <v>0.78399999999999981</v>
      </c>
      <c r="G82" s="8">
        <v>0.17100000000000001</v>
      </c>
      <c r="H82" s="8">
        <v>0.10199999999999999</v>
      </c>
      <c r="I82" s="18">
        <v>0.66069999999999995</v>
      </c>
      <c r="J82" s="5">
        <f t="shared" si="5"/>
        <v>0.70942308999999992</v>
      </c>
      <c r="K82" s="5">
        <f t="shared" si="6"/>
        <v>6.9551283333333327</v>
      </c>
      <c r="L82" s="5">
        <f t="shared" si="7"/>
        <v>1.1893269449999999</v>
      </c>
    </row>
    <row r="83" spans="1:12">
      <c r="A83" s="21" t="s">
        <v>114</v>
      </c>
      <c r="B83" s="9">
        <v>21</v>
      </c>
      <c r="C83" s="9">
        <v>2</v>
      </c>
      <c r="D83" s="8">
        <v>2.6709999999999998</v>
      </c>
      <c r="E83" s="8">
        <v>1.8640000000000001</v>
      </c>
      <c r="F83" s="8">
        <f t="shared" si="4"/>
        <v>0.80699999999999972</v>
      </c>
      <c r="G83" s="8">
        <v>0.17699999999999999</v>
      </c>
      <c r="H83" s="8">
        <v>0.10199999999999999</v>
      </c>
      <c r="I83" s="18">
        <v>0.66369999999999996</v>
      </c>
      <c r="J83" s="5">
        <f t="shared" si="5"/>
        <v>0.71019918999999998</v>
      </c>
      <c r="K83" s="5">
        <f t="shared" si="6"/>
        <v>6.9627371568627456</v>
      </c>
      <c r="L83" s="5">
        <f t="shared" si="7"/>
        <v>1.232404476764706</v>
      </c>
    </row>
    <row r="84" spans="1:12">
      <c r="A84" s="21" t="s">
        <v>114</v>
      </c>
      <c r="B84" s="9">
        <v>21</v>
      </c>
      <c r="C84" s="9">
        <v>3</v>
      </c>
      <c r="D84" s="8">
        <v>2.9870000000000001</v>
      </c>
      <c r="E84" s="8">
        <v>2.089</v>
      </c>
      <c r="F84" s="8">
        <f t="shared" si="4"/>
        <v>0.89800000000000013</v>
      </c>
      <c r="G84" s="8">
        <v>0.2</v>
      </c>
      <c r="H84" s="8">
        <v>9.6000000000000002E-2</v>
      </c>
      <c r="I84" s="18">
        <v>0.64539999999999997</v>
      </c>
      <c r="J84" s="5">
        <f t="shared" si="5"/>
        <v>0.70546497999999991</v>
      </c>
      <c r="K84" s="5">
        <f t="shared" si="6"/>
        <v>7.3485935416666655</v>
      </c>
      <c r="L84" s="5">
        <f t="shared" si="7"/>
        <v>1.4697187083333332</v>
      </c>
    </row>
    <row r="85" spans="1:12">
      <c r="A85" s="21" t="s">
        <v>114</v>
      </c>
      <c r="B85" s="9">
        <v>21</v>
      </c>
      <c r="C85" s="9">
        <v>4</v>
      </c>
      <c r="D85" s="8">
        <v>2.726</v>
      </c>
      <c r="E85" s="8">
        <v>1.976</v>
      </c>
      <c r="F85" s="8">
        <f t="shared" si="4"/>
        <v>0.75</v>
      </c>
      <c r="G85" s="8">
        <v>0.17499999999999999</v>
      </c>
      <c r="H85" s="8">
        <v>0.10100000000000001</v>
      </c>
      <c r="I85" s="18">
        <v>0.60470000000000002</v>
      </c>
      <c r="J85" s="5">
        <f t="shared" si="5"/>
        <v>0.69493589</v>
      </c>
      <c r="K85" s="5">
        <f t="shared" si="6"/>
        <v>6.8805533663366329</v>
      </c>
      <c r="L85" s="5">
        <f t="shared" si="7"/>
        <v>1.2040968391089106</v>
      </c>
    </row>
    <row r="86" spans="1:12">
      <c r="A86" s="21" t="s">
        <v>115</v>
      </c>
      <c r="B86" s="9">
        <v>22</v>
      </c>
      <c r="C86" s="9">
        <v>1</v>
      </c>
      <c r="D86" s="8">
        <v>2.903</v>
      </c>
      <c r="E86" s="8">
        <v>1.986</v>
      </c>
      <c r="F86" s="8">
        <f t="shared" si="4"/>
        <v>0.91700000000000004</v>
      </c>
      <c r="G86" s="8">
        <v>0.126</v>
      </c>
      <c r="H86" s="8">
        <v>0.10199999999999999</v>
      </c>
      <c r="I86" s="18">
        <v>0.68210000000000004</v>
      </c>
      <c r="J86" s="5">
        <f t="shared" si="5"/>
        <v>0.71495927000000004</v>
      </c>
      <c r="K86" s="5">
        <f t="shared" si="6"/>
        <v>7.0094046078431385</v>
      </c>
      <c r="L86" s="5">
        <f t="shared" si="7"/>
        <v>0.88318498058823547</v>
      </c>
    </row>
    <row r="87" spans="1:12">
      <c r="A87" s="21" t="s">
        <v>115</v>
      </c>
      <c r="B87" s="9">
        <v>22</v>
      </c>
      <c r="C87" s="9">
        <v>2</v>
      </c>
      <c r="D87" s="8">
        <v>3.1930000000000001</v>
      </c>
      <c r="E87" s="8">
        <v>2.2130000000000001</v>
      </c>
      <c r="F87" s="8">
        <f t="shared" si="4"/>
        <v>0.98</v>
      </c>
      <c r="G87" s="8">
        <v>0.13100000000000001</v>
      </c>
      <c r="H87" s="8">
        <v>0.10199999999999999</v>
      </c>
      <c r="I87" s="18">
        <v>0.66010000000000002</v>
      </c>
      <c r="J87" s="5">
        <f t="shared" si="5"/>
        <v>0.70926786999999991</v>
      </c>
      <c r="K87" s="5">
        <f t="shared" si="6"/>
        <v>6.9536065686274506</v>
      </c>
      <c r="L87" s="5">
        <f t="shared" si="7"/>
        <v>0.9109224604901961</v>
      </c>
    </row>
    <row r="88" spans="1:12">
      <c r="A88" s="21" t="s">
        <v>115</v>
      </c>
      <c r="B88" s="9">
        <v>22</v>
      </c>
      <c r="C88" s="9">
        <v>3</v>
      </c>
      <c r="D88" s="8">
        <v>3.7949999999999999</v>
      </c>
      <c r="E88" s="8">
        <v>2.714</v>
      </c>
      <c r="F88" s="8">
        <f t="shared" si="4"/>
        <v>1.081</v>
      </c>
      <c r="G88" s="8">
        <v>0.108</v>
      </c>
      <c r="H88" s="8">
        <v>9.8000000000000004E-2</v>
      </c>
      <c r="I88" s="18">
        <v>0.65259999999999996</v>
      </c>
      <c r="J88" s="5">
        <f t="shared" si="5"/>
        <v>0.70732761999999993</v>
      </c>
      <c r="K88" s="5">
        <f t="shared" si="6"/>
        <v>7.2176287755102031</v>
      </c>
      <c r="L88" s="5">
        <f t="shared" si="7"/>
        <v>0.77950390775510192</v>
      </c>
    </row>
    <row r="89" spans="1:12">
      <c r="A89" s="21" t="s">
        <v>115</v>
      </c>
      <c r="B89" s="9">
        <v>22</v>
      </c>
      <c r="C89" s="9">
        <v>4</v>
      </c>
      <c r="D89" s="8">
        <v>2.488</v>
      </c>
      <c r="E89" s="8">
        <v>1.734</v>
      </c>
      <c r="F89" s="8">
        <f t="shared" si="4"/>
        <v>0.754</v>
      </c>
      <c r="G89" s="8">
        <v>0.109</v>
      </c>
      <c r="H89" s="8">
        <v>9.6000000000000002E-2</v>
      </c>
      <c r="I89" s="18">
        <v>0.6542</v>
      </c>
      <c r="J89" s="5">
        <f t="shared" si="5"/>
        <v>0.70774154</v>
      </c>
      <c r="K89" s="5">
        <f t="shared" si="6"/>
        <v>7.3723077083333335</v>
      </c>
      <c r="L89" s="5">
        <f t="shared" si="7"/>
        <v>0.80358154020833339</v>
      </c>
    </row>
    <row r="90" spans="1:12">
      <c r="A90" s="3" t="s">
        <v>144</v>
      </c>
      <c r="B90" s="9">
        <v>23</v>
      </c>
      <c r="C90" s="9">
        <v>1</v>
      </c>
      <c r="D90" s="8">
        <v>3.2959999999999998</v>
      </c>
      <c r="E90" s="8">
        <v>2.2480000000000002</v>
      </c>
      <c r="F90" s="8">
        <f t="shared" si="4"/>
        <v>1.0479999999999996</v>
      </c>
      <c r="G90" s="8">
        <v>0.217</v>
      </c>
      <c r="H90" s="8">
        <v>0.105</v>
      </c>
      <c r="I90" s="18">
        <v>0.63160000000000005</v>
      </c>
      <c r="J90" s="5">
        <f t="shared" si="5"/>
        <v>0.70189491999999998</v>
      </c>
      <c r="K90" s="5">
        <f t="shared" si="6"/>
        <v>6.6847135238095241</v>
      </c>
      <c r="L90" s="5">
        <f t="shared" si="7"/>
        <v>1.4505828346666667</v>
      </c>
    </row>
    <row r="91" spans="1:12">
      <c r="A91" s="3" t="s">
        <v>144</v>
      </c>
      <c r="B91" s="9">
        <v>23</v>
      </c>
      <c r="C91" s="9">
        <v>2</v>
      </c>
      <c r="D91" s="8">
        <v>3.3029999999999999</v>
      </c>
      <c r="E91" s="8">
        <v>2.3119999999999998</v>
      </c>
      <c r="F91" s="8">
        <f t="shared" si="4"/>
        <v>0.9910000000000001</v>
      </c>
      <c r="G91" s="8">
        <v>0.183</v>
      </c>
      <c r="H91" s="8">
        <v>0.10100000000000001</v>
      </c>
      <c r="I91" s="18">
        <v>0.65710000000000002</v>
      </c>
      <c r="J91" s="5">
        <f t="shared" si="5"/>
        <v>0.70849176999999997</v>
      </c>
      <c r="K91" s="5">
        <f t="shared" si="6"/>
        <v>7.0147699999999995</v>
      </c>
      <c r="L91" s="5">
        <f t="shared" si="7"/>
        <v>1.2837029099999999</v>
      </c>
    </row>
    <row r="92" spans="1:12">
      <c r="A92" s="3" t="s">
        <v>144</v>
      </c>
      <c r="B92" s="9">
        <v>23</v>
      </c>
      <c r="C92" s="9">
        <v>3</v>
      </c>
      <c r="D92" s="8">
        <v>2.6520000000000001</v>
      </c>
      <c r="E92" s="8">
        <v>1.9570000000000001</v>
      </c>
      <c r="F92" s="8">
        <f t="shared" si="4"/>
        <v>0.69500000000000006</v>
      </c>
      <c r="G92" s="8">
        <v>0.152</v>
      </c>
      <c r="H92" s="8">
        <v>0.10299999999999999</v>
      </c>
      <c r="I92" s="18">
        <v>0.72040000000000004</v>
      </c>
      <c r="J92" s="5">
        <f t="shared" si="5"/>
        <v>0.72486748000000001</v>
      </c>
      <c r="K92" s="5">
        <f t="shared" si="6"/>
        <v>7.0375483495145632</v>
      </c>
      <c r="L92" s="5">
        <f t="shared" si="7"/>
        <v>1.0697073491262137</v>
      </c>
    </row>
    <row r="93" spans="1:12">
      <c r="A93" s="3" t="s">
        <v>144</v>
      </c>
      <c r="B93" s="9">
        <v>23</v>
      </c>
      <c r="C93" s="9">
        <v>4</v>
      </c>
      <c r="D93" s="8">
        <v>2.347</v>
      </c>
      <c r="E93" s="8">
        <v>1.802</v>
      </c>
      <c r="F93" s="8">
        <f t="shared" si="4"/>
        <v>0.54499999999999993</v>
      </c>
      <c r="G93" s="8">
        <v>0.15</v>
      </c>
      <c r="H93" s="8">
        <v>0.10199999999999999</v>
      </c>
      <c r="I93" s="18">
        <v>0.70279999999999998</v>
      </c>
      <c r="J93" s="5">
        <f t="shared" si="5"/>
        <v>0.72031435999999993</v>
      </c>
      <c r="K93" s="5">
        <f t="shared" si="6"/>
        <v>7.0619054901960778</v>
      </c>
      <c r="L93" s="5">
        <f t="shared" si="7"/>
        <v>1.0592858235294116</v>
      </c>
    </row>
    <row r="94" spans="1:12">
      <c r="A94" s="21" t="s">
        <v>116</v>
      </c>
      <c r="B94" s="9">
        <v>24</v>
      </c>
      <c r="C94" s="9">
        <v>1</v>
      </c>
      <c r="D94" s="8">
        <v>3.1019999999999999</v>
      </c>
      <c r="E94" s="8">
        <v>2.1850000000000001</v>
      </c>
      <c r="F94" s="8">
        <f t="shared" si="4"/>
        <v>0.91699999999999982</v>
      </c>
      <c r="G94" s="8">
        <v>0.156</v>
      </c>
      <c r="H94" s="8">
        <v>0.10100000000000001</v>
      </c>
      <c r="I94" s="18">
        <v>0.63780000000000003</v>
      </c>
      <c r="J94" s="5">
        <f t="shared" si="5"/>
        <v>0.70349885999999995</v>
      </c>
      <c r="K94" s="5">
        <f t="shared" si="6"/>
        <v>6.9653352475247514</v>
      </c>
      <c r="L94" s="5">
        <f t="shared" si="7"/>
        <v>1.0865922986138612</v>
      </c>
    </row>
    <row r="95" spans="1:12">
      <c r="A95" s="21" t="s">
        <v>116</v>
      </c>
      <c r="B95" s="9">
        <v>24</v>
      </c>
      <c r="C95" s="9">
        <v>2</v>
      </c>
      <c r="D95" s="8">
        <v>2.472</v>
      </c>
      <c r="E95" s="8">
        <v>1.776</v>
      </c>
      <c r="F95" s="8">
        <f t="shared" si="4"/>
        <v>0.69599999999999995</v>
      </c>
      <c r="G95" s="8">
        <v>0.16800000000000001</v>
      </c>
      <c r="H95" s="8">
        <v>0.10100000000000001</v>
      </c>
      <c r="I95" s="18">
        <v>0.65810000000000002</v>
      </c>
      <c r="J95" s="5">
        <f t="shared" si="5"/>
        <v>0.70875047000000002</v>
      </c>
      <c r="K95" s="5">
        <f t="shared" si="6"/>
        <v>7.017331386138614</v>
      </c>
      <c r="L95" s="5">
        <f t="shared" si="7"/>
        <v>1.1789116728712872</v>
      </c>
    </row>
    <row r="96" spans="1:12">
      <c r="A96" s="21" t="s">
        <v>116</v>
      </c>
      <c r="B96" s="9">
        <v>24</v>
      </c>
      <c r="C96" s="9">
        <v>3</v>
      </c>
      <c r="D96" s="8">
        <v>2.8330000000000002</v>
      </c>
      <c r="E96" s="8">
        <v>2.1389999999999998</v>
      </c>
      <c r="F96" s="8">
        <f t="shared" si="4"/>
        <v>0.69400000000000039</v>
      </c>
      <c r="G96" s="8">
        <v>0.158</v>
      </c>
      <c r="H96" s="8">
        <v>9.9000000000000005E-2</v>
      </c>
      <c r="I96" s="18">
        <v>0.69679999999999997</v>
      </c>
      <c r="J96" s="5">
        <f t="shared" si="5"/>
        <v>0.71876215999999993</v>
      </c>
      <c r="K96" s="5">
        <f t="shared" si="6"/>
        <v>7.2602238383838369</v>
      </c>
      <c r="L96" s="5">
        <f t="shared" si="7"/>
        <v>1.1471153664646463</v>
      </c>
    </row>
    <row r="97" spans="1:12">
      <c r="A97" s="21" t="s">
        <v>116</v>
      </c>
      <c r="B97" s="9">
        <v>24</v>
      </c>
      <c r="C97" s="9">
        <v>4</v>
      </c>
      <c r="D97" s="8">
        <v>2.351</v>
      </c>
      <c r="E97" s="8">
        <v>1.7230000000000001</v>
      </c>
      <c r="F97" s="8">
        <f t="shared" si="4"/>
        <v>0.62799999999999989</v>
      </c>
      <c r="G97" s="8">
        <v>0.151</v>
      </c>
      <c r="H97" s="8">
        <v>0.104</v>
      </c>
      <c r="I97" s="18">
        <v>0.67769999999999997</v>
      </c>
      <c r="J97" s="5">
        <f t="shared" si="5"/>
        <v>0.71382098999999999</v>
      </c>
      <c r="K97" s="5">
        <f t="shared" si="6"/>
        <v>6.8636633653846157</v>
      </c>
      <c r="L97" s="5">
        <f t="shared" si="7"/>
        <v>1.036413168173077</v>
      </c>
    </row>
    <row r="98" spans="1:12">
      <c r="A98" s="21" t="s">
        <v>117</v>
      </c>
      <c r="B98" s="9">
        <v>25</v>
      </c>
      <c r="C98" s="9">
        <v>1</v>
      </c>
      <c r="D98" s="8">
        <v>2.4169999999999998</v>
      </c>
      <c r="E98" s="8">
        <v>1.63</v>
      </c>
      <c r="F98" s="8">
        <f t="shared" si="4"/>
        <v>0.78699999999999992</v>
      </c>
      <c r="G98" s="8">
        <v>0.14299999999999999</v>
      </c>
      <c r="H98" s="8">
        <v>0.104</v>
      </c>
      <c r="I98" s="18">
        <v>0.60760000000000003</v>
      </c>
      <c r="J98" s="5">
        <f t="shared" si="5"/>
        <v>0.69568611999999996</v>
      </c>
      <c r="K98" s="5">
        <f t="shared" si="6"/>
        <v>6.6892896153846158</v>
      </c>
      <c r="L98" s="5">
        <f t="shared" si="7"/>
        <v>0.95656841500000001</v>
      </c>
    </row>
    <row r="99" spans="1:12">
      <c r="A99" s="21" t="s">
        <v>117</v>
      </c>
      <c r="B99" s="9">
        <v>25</v>
      </c>
      <c r="C99" s="9">
        <v>2</v>
      </c>
      <c r="D99" s="8">
        <v>2.5470000000000002</v>
      </c>
      <c r="E99" s="8">
        <v>1.722</v>
      </c>
      <c r="F99" s="8">
        <f t="shared" si="4"/>
        <v>0.82500000000000018</v>
      </c>
      <c r="G99" s="8">
        <v>0.22600000000000001</v>
      </c>
      <c r="H99" s="8">
        <v>9.6000000000000002E-2</v>
      </c>
      <c r="I99" s="18">
        <v>0.62570000000000003</v>
      </c>
      <c r="J99" s="5">
        <f t="shared" si="5"/>
        <v>0.70036858999999996</v>
      </c>
      <c r="K99" s="5">
        <f t="shared" si="6"/>
        <v>7.2955061458333326</v>
      </c>
      <c r="L99" s="5">
        <f t="shared" si="7"/>
        <v>1.6487843889583331</v>
      </c>
    </row>
    <row r="100" spans="1:12">
      <c r="A100" s="21" t="s">
        <v>117</v>
      </c>
      <c r="B100" s="9">
        <v>25</v>
      </c>
      <c r="C100" s="9">
        <v>3</v>
      </c>
      <c r="D100" s="8">
        <v>1.998</v>
      </c>
      <c r="E100" s="8">
        <v>1.359</v>
      </c>
      <c r="F100" s="8">
        <f t="shared" si="4"/>
        <v>0.63900000000000001</v>
      </c>
      <c r="G100" s="8">
        <v>0.12</v>
      </c>
      <c r="H100" s="8">
        <v>9.6000000000000002E-2</v>
      </c>
      <c r="I100" s="18">
        <v>0.62770000000000004</v>
      </c>
      <c r="J100" s="5">
        <f t="shared" si="5"/>
        <v>0.70088598999999996</v>
      </c>
      <c r="K100" s="5">
        <f t="shared" si="6"/>
        <v>7.3008957291666663</v>
      </c>
      <c r="L100" s="5">
        <f t="shared" si="7"/>
        <v>0.87610748749999989</v>
      </c>
    </row>
    <row r="101" spans="1:12">
      <c r="A101" s="21" t="s">
        <v>117</v>
      </c>
      <c r="B101" s="9">
        <v>25</v>
      </c>
      <c r="C101" s="9">
        <v>4</v>
      </c>
      <c r="D101" s="8">
        <v>2.742</v>
      </c>
      <c r="E101" s="8">
        <v>1.681</v>
      </c>
      <c r="F101" s="8">
        <f t="shared" si="4"/>
        <v>1.0609999999999999</v>
      </c>
      <c r="G101" s="8">
        <v>0.13</v>
      </c>
      <c r="H101" s="8">
        <v>9.7000000000000003E-2</v>
      </c>
      <c r="I101" s="18">
        <v>0.60960000000000003</v>
      </c>
      <c r="J101" s="5">
        <f t="shared" si="5"/>
        <v>0.69620351999999996</v>
      </c>
      <c r="K101" s="5">
        <f t="shared" si="6"/>
        <v>7.1773558762886589</v>
      </c>
      <c r="L101" s="5">
        <f t="shared" si="7"/>
        <v>0.93305626391752572</v>
      </c>
    </row>
    <row r="102" spans="1:12">
      <c r="A102" s="21" t="s">
        <v>118</v>
      </c>
      <c r="B102" s="9">
        <v>26</v>
      </c>
      <c r="C102" s="9">
        <v>1</v>
      </c>
      <c r="D102" s="8">
        <v>1.49</v>
      </c>
      <c r="E102" s="8">
        <v>1.109</v>
      </c>
      <c r="F102" s="8">
        <f t="shared" si="4"/>
        <v>0.38100000000000001</v>
      </c>
      <c r="G102" s="8">
        <v>0.08</v>
      </c>
      <c r="H102" s="8">
        <v>0.104</v>
      </c>
      <c r="I102" s="18">
        <v>0.61719999999999997</v>
      </c>
      <c r="J102" s="5">
        <f t="shared" si="5"/>
        <v>0.69816963999999992</v>
      </c>
      <c r="K102" s="5">
        <f t="shared" si="6"/>
        <v>6.713169615384615</v>
      </c>
      <c r="L102" s="5">
        <f t="shared" si="7"/>
        <v>0.53705356923076919</v>
      </c>
    </row>
    <row r="103" spans="1:12">
      <c r="A103" s="21" t="s">
        <v>118</v>
      </c>
      <c r="B103" s="9">
        <v>26</v>
      </c>
      <c r="C103" s="9">
        <v>2</v>
      </c>
      <c r="D103" s="8">
        <v>2.09</v>
      </c>
      <c r="E103" s="8">
        <v>1.619</v>
      </c>
      <c r="F103" s="8">
        <f t="shared" si="4"/>
        <v>0.47099999999999986</v>
      </c>
      <c r="G103" s="8">
        <v>0.14699999999999999</v>
      </c>
      <c r="H103" s="8">
        <v>9.6000000000000002E-2</v>
      </c>
      <c r="I103" s="18">
        <v>0.62709999999999999</v>
      </c>
      <c r="J103" s="5">
        <f t="shared" si="5"/>
        <v>0.70073076999999995</v>
      </c>
      <c r="K103" s="5">
        <f t="shared" si="6"/>
        <v>7.2992788541666656</v>
      </c>
      <c r="L103" s="5">
        <f t="shared" si="7"/>
        <v>1.0729939915624997</v>
      </c>
    </row>
    <row r="104" spans="1:12">
      <c r="A104" s="21" t="s">
        <v>118</v>
      </c>
      <c r="B104" s="9">
        <v>26</v>
      </c>
      <c r="C104" s="9">
        <v>3</v>
      </c>
      <c r="D104" s="8">
        <v>2.9790000000000001</v>
      </c>
      <c r="E104" s="8">
        <v>2.2599999999999998</v>
      </c>
      <c r="F104" s="8">
        <f t="shared" si="4"/>
        <v>0.71900000000000031</v>
      </c>
      <c r="G104" s="8">
        <v>0.13200000000000001</v>
      </c>
      <c r="H104" s="8">
        <v>9.6000000000000002E-2</v>
      </c>
      <c r="I104" s="18">
        <v>0.60540000000000005</v>
      </c>
      <c r="J104" s="5">
        <f t="shared" si="5"/>
        <v>0.69511698</v>
      </c>
      <c r="K104" s="5">
        <f t="shared" si="6"/>
        <v>7.2408018749999998</v>
      </c>
      <c r="L104" s="5">
        <f t="shared" si="7"/>
        <v>0.95578584750000006</v>
      </c>
    </row>
    <row r="105" spans="1:12">
      <c r="A105" s="21" t="s">
        <v>118</v>
      </c>
      <c r="B105" s="9">
        <v>26</v>
      </c>
      <c r="C105" s="9">
        <v>4</v>
      </c>
      <c r="D105" s="8">
        <v>3.1560000000000001</v>
      </c>
      <c r="E105" s="8">
        <v>2.3849999999999998</v>
      </c>
      <c r="F105" s="8">
        <f t="shared" si="4"/>
        <v>0.77100000000000035</v>
      </c>
      <c r="G105" s="8">
        <v>0.14099999999999999</v>
      </c>
      <c r="H105" s="8">
        <v>9.7000000000000003E-2</v>
      </c>
      <c r="I105" s="18">
        <v>0.59560000000000002</v>
      </c>
      <c r="J105" s="5">
        <f t="shared" si="5"/>
        <v>0.69258171999999996</v>
      </c>
      <c r="K105" s="5">
        <f t="shared" si="6"/>
        <v>7.1400177319587623</v>
      </c>
      <c r="L105" s="5">
        <f t="shared" si="7"/>
        <v>1.0067425002061854</v>
      </c>
    </row>
    <row r="106" spans="1:12">
      <c r="A106" s="21" t="s">
        <v>119</v>
      </c>
      <c r="B106" s="9">
        <v>27</v>
      </c>
      <c r="C106" s="9">
        <v>1</v>
      </c>
      <c r="D106" s="8">
        <v>2.7360000000000002</v>
      </c>
      <c r="E106" s="8">
        <v>2.0990000000000002</v>
      </c>
      <c r="F106" s="8">
        <f t="shared" si="4"/>
        <v>0.63700000000000001</v>
      </c>
      <c r="G106" s="8">
        <v>0.17599999999999999</v>
      </c>
      <c r="H106" s="8">
        <v>0.10299999999999999</v>
      </c>
      <c r="I106" s="18">
        <v>0.60740000000000005</v>
      </c>
      <c r="J106" s="5">
        <f t="shared" si="5"/>
        <v>0.69563438</v>
      </c>
      <c r="K106" s="5">
        <f t="shared" si="6"/>
        <v>6.7537318446601944</v>
      </c>
      <c r="L106" s="5">
        <f t="shared" si="7"/>
        <v>1.1886568046601942</v>
      </c>
    </row>
    <row r="107" spans="1:12">
      <c r="A107" s="21" t="s">
        <v>119</v>
      </c>
      <c r="B107" s="9">
        <v>27</v>
      </c>
      <c r="C107" s="9">
        <v>2</v>
      </c>
      <c r="D107" s="8">
        <v>3.7829999999999999</v>
      </c>
      <c r="E107" s="8">
        <v>2.6459999999999999</v>
      </c>
      <c r="F107" s="8">
        <f t="shared" si="4"/>
        <v>1.137</v>
      </c>
      <c r="G107" s="8">
        <v>0.19500000000000001</v>
      </c>
      <c r="H107" s="8">
        <v>0.1</v>
      </c>
      <c r="I107" s="18">
        <v>0.62480000000000002</v>
      </c>
      <c r="J107" s="5">
        <f t="shared" si="5"/>
        <v>0.70013576</v>
      </c>
      <c r="K107" s="5">
        <f t="shared" si="6"/>
        <v>7.0013575999999995</v>
      </c>
      <c r="L107" s="5">
        <f t="shared" si="7"/>
        <v>1.365264732</v>
      </c>
    </row>
    <row r="108" spans="1:12">
      <c r="A108" s="21" t="s">
        <v>119</v>
      </c>
      <c r="B108" s="9">
        <v>27</v>
      </c>
      <c r="C108" s="9">
        <v>3</v>
      </c>
      <c r="D108" s="8">
        <v>2.8340000000000001</v>
      </c>
      <c r="E108" s="8">
        <v>2.0459999999999998</v>
      </c>
      <c r="F108" s="8">
        <f t="shared" si="4"/>
        <v>0.78800000000000026</v>
      </c>
      <c r="G108" s="8">
        <v>0.16600000000000001</v>
      </c>
      <c r="H108" s="8">
        <v>0.10199999999999999</v>
      </c>
      <c r="I108" s="18">
        <v>0.60070000000000001</v>
      </c>
      <c r="J108" s="5">
        <f t="shared" si="5"/>
        <v>0.69390109</v>
      </c>
      <c r="K108" s="5">
        <f t="shared" si="6"/>
        <v>6.8029518627450987</v>
      </c>
      <c r="L108" s="5">
        <f t="shared" si="7"/>
        <v>1.1292900092156863</v>
      </c>
    </row>
    <row r="109" spans="1:12">
      <c r="A109" s="21" t="s">
        <v>119</v>
      </c>
      <c r="B109" s="9">
        <v>27</v>
      </c>
      <c r="C109" s="9">
        <v>4</v>
      </c>
      <c r="D109" s="8">
        <v>3.323</v>
      </c>
      <c r="E109" s="8">
        <v>2.4500000000000002</v>
      </c>
      <c r="F109" s="8">
        <f t="shared" si="4"/>
        <v>0.87299999999999978</v>
      </c>
      <c r="G109" s="8">
        <v>0.19700000000000001</v>
      </c>
      <c r="H109" s="8">
        <v>0.10299999999999999</v>
      </c>
      <c r="I109" s="18">
        <v>0.58979999999999999</v>
      </c>
      <c r="J109" s="5">
        <f t="shared" si="5"/>
        <v>0.69108126000000003</v>
      </c>
      <c r="K109" s="5">
        <f t="shared" si="6"/>
        <v>6.7095267961165055</v>
      </c>
      <c r="L109" s="5">
        <f t="shared" si="7"/>
        <v>1.3217767788349517</v>
      </c>
    </row>
    <row r="110" spans="1:12">
      <c r="A110" s="21" t="s">
        <v>120</v>
      </c>
      <c r="B110" s="9">
        <v>28</v>
      </c>
      <c r="C110" s="9">
        <v>1</v>
      </c>
      <c r="D110" s="8">
        <v>2.7770000000000001</v>
      </c>
      <c r="E110" s="8">
        <v>1.9770000000000001</v>
      </c>
      <c r="F110" s="8">
        <f t="shared" si="4"/>
        <v>0.8</v>
      </c>
      <c r="G110" s="8">
        <v>0.20399999999999999</v>
      </c>
      <c r="H110" s="8">
        <v>0.10100000000000001</v>
      </c>
      <c r="I110" s="18">
        <v>0.60880000000000001</v>
      </c>
      <c r="J110" s="5">
        <f t="shared" si="5"/>
        <v>0.69599655999999999</v>
      </c>
      <c r="K110" s="5">
        <f t="shared" si="6"/>
        <v>6.8910550495049501</v>
      </c>
      <c r="L110" s="5">
        <f t="shared" si="7"/>
        <v>1.4057752300990096</v>
      </c>
    </row>
    <row r="111" spans="1:12">
      <c r="A111" s="21" t="s">
        <v>120</v>
      </c>
      <c r="B111" s="9">
        <v>28</v>
      </c>
      <c r="C111" s="9">
        <v>2</v>
      </c>
      <c r="D111" s="8">
        <v>2.7429999999999999</v>
      </c>
      <c r="E111" s="8">
        <v>1.919</v>
      </c>
      <c r="F111" s="8">
        <f t="shared" si="4"/>
        <v>0.82399999999999984</v>
      </c>
      <c r="G111" s="8">
        <v>0.155</v>
      </c>
      <c r="H111" s="8">
        <v>0.1</v>
      </c>
      <c r="I111" s="18">
        <v>0.62319999999999998</v>
      </c>
      <c r="J111" s="5">
        <f t="shared" si="5"/>
        <v>0.69972183999999993</v>
      </c>
      <c r="K111" s="5">
        <f t="shared" si="6"/>
        <v>6.9972183999999986</v>
      </c>
      <c r="L111" s="5">
        <f t="shared" si="7"/>
        <v>1.0845688519999999</v>
      </c>
    </row>
    <row r="112" spans="1:12">
      <c r="A112" s="21" t="s">
        <v>120</v>
      </c>
      <c r="B112" s="9">
        <v>28</v>
      </c>
      <c r="C112" s="9">
        <v>3</v>
      </c>
      <c r="D112" s="8">
        <v>2.931</v>
      </c>
      <c r="E112" s="8">
        <v>2.097</v>
      </c>
      <c r="F112" s="8">
        <f t="shared" si="4"/>
        <v>0.83400000000000007</v>
      </c>
      <c r="G112" s="8">
        <v>0.15</v>
      </c>
      <c r="H112" s="8">
        <v>0.10199999999999999</v>
      </c>
      <c r="I112" s="18">
        <v>0.63800000000000001</v>
      </c>
      <c r="J112" s="5">
        <f t="shared" si="5"/>
        <v>0.70355060000000003</v>
      </c>
      <c r="K112" s="5">
        <f t="shared" si="6"/>
        <v>6.8975549019607847</v>
      </c>
      <c r="L112" s="5">
        <f t="shared" si="7"/>
        <v>1.0346332352941177</v>
      </c>
    </row>
    <row r="113" spans="1:12">
      <c r="A113" s="21" t="s">
        <v>120</v>
      </c>
      <c r="B113" s="9">
        <v>28</v>
      </c>
      <c r="C113" s="9">
        <v>4</v>
      </c>
      <c r="D113" s="8">
        <v>3.097</v>
      </c>
      <c r="E113" s="8">
        <v>2.1640000000000001</v>
      </c>
      <c r="F113" s="8">
        <f t="shared" si="4"/>
        <v>0.93299999999999983</v>
      </c>
      <c r="G113" s="8">
        <v>0.17</v>
      </c>
      <c r="H113" s="8">
        <v>9.8000000000000004E-2</v>
      </c>
      <c r="I113" s="18">
        <v>0.63270000000000004</v>
      </c>
      <c r="J113" s="5">
        <f t="shared" si="5"/>
        <v>0.70217949000000002</v>
      </c>
      <c r="K113" s="5">
        <f t="shared" si="6"/>
        <v>7.1650968367346941</v>
      </c>
      <c r="L113" s="5">
        <f t="shared" si="7"/>
        <v>1.218066462244898</v>
      </c>
    </row>
    <row r="114" spans="1:12">
      <c r="A114" s="21" t="s">
        <v>121</v>
      </c>
      <c r="B114" s="9">
        <v>29</v>
      </c>
      <c r="C114" s="9">
        <v>1</v>
      </c>
      <c r="D114" s="8">
        <v>2.8490000000000002</v>
      </c>
      <c r="E114" s="8">
        <v>2.0129999999999999</v>
      </c>
      <c r="F114" s="8">
        <f t="shared" si="4"/>
        <v>0.8360000000000003</v>
      </c>
      <c r="G114" s="8">
        <v>0.16300000000000001</v>
      </c>
      <c r="H114" s="8">
        <v>0.104</v>
      </c>
      <c r="I114" s="18">
        <v>0.70530000000000004</v>
      </c>
      <c r="J114" s="5">
        <f t="shared" si="5"/>
        <v>0.72096110999999996</v>
      </c>
      <c r="K114" s="5">
        <f t="shared" si="6"/>
        <v>6.9323183653846154</v>
      </c>
      <c r="L114" s="5">
        <f t="shared" si="7"/>
        <v>1.1299678935576924</v>
      </c>
    </row>
    <row r="115" spans="1:12">
      <c r="A115" s="21" t="s">
        <v>121</v>
      </c>
      <c r="B115" s="9">
        <v>29</v>
      </c>
      <c r="C115" s="9">
        <v>2</v>
      </c>
      <c r="D115" s="8">
        <v>3.2349999999999999</v>
      </c>
      <c r="E115" s="8">
        <v>2.2010000000000001</v>
      </c>
      <c r="F115" s="8">
        <f t="shared" si="4"/>
        <v>1.0339999999999998</v>
      </c>
      <c r="G115" s="8">
        <v>0.152</v>
      </c>
      <c r="H115" s="8">
        <v>0.104</v>
      </c>
      <c r="I115" s="18">
        <v>0.72019999999999995</v>
      </c>
      <c r="J115" s="5">
        <f t="shared" si="5"/>
        <v>0.72481573999999993</v>
      </c>
      <c r="K115" s="5">
        <f t="shared" si="6"/>
        <v>6.9693821153846152</v>
      </c>
      <c r="L115" s="5">
        <f t="shared" si="7"/>
        <v>1.0593460815384614</v>
      </c>
    </row>
    <row r="116" spans="1:12">
      <c r="A116" s="21" t="s">
        <v>121</v>
      </c>
      <c r="B116" s="9">
        <v>29</v>
      </c>
      <c r="C116" s="9">
        <v>3</v>
      </c>
      <c r="D116" s="8">
        <v>2.9860000000000002</v>
      </c>
      <c r="E116" s="8">
        <v>2.1219999999999999</v>
      </c>
      <c r="F116" s="8">
        <f t="shared" si="4"/>
        <v>0.86400000000000032</v>
      </c>
      <c r="G116" s="8">
        <v>0.14899999999999999</v>
      </c>
      <c r="H116" s="8">
        <v>9.6000000000000002E-2</v>
      </c>
      <c r="I116" s="18">
        <v>0.70660000000000001</v>
      </c>
      <c r="J116" s="5">
        <f t="shared" si="5"/>
        <v>0.72129741999999997</v>
      </c>
      <c r="K116" s="5">
        <f t="shared" si="6"/>
        <v>7.5135147916666662</v>
      </c>
      <c r="L116" s="5">
        <f t="shared" si="7"/>
        <v>1.1195137039583332</v>
      </c>
    </row>
    <row r="117" spans="1:12">
      <c r="A117" s="21" t="s">
        <v>121</v>
      </c>
      <c r="B117" s="9">
        <v>29</v>
      </c>
      <c r="C117" s="9">
        <v>4</v>
      </c>
      <c r="D117" s="8">
        <v>3.3109999999999999</v>
      </c>
      <c r="E117" s="8">
        <v>2.3029999999999999</v>
      </c>
      <c r="F117" s="8">
        <f t="shared" si="4"/>
        <v>1.008</v>
      </c>
      <c r="G117" s="8">
        <v>0.17299999999999999</v>
      </c>
      <c r="H117" s="8">
        <v>0.105</v>
      </c>
      <c r="I117" s="18">
        <v>0.70440000000000003</v>
      </c>
      <c r="J117" s="5">
        <f t="shared" si="5"/>
        <v>0.72072828</v>
      </c>
      <c r="K117" s="5">
        <f t="shared" si="6"/>
        <v>6.8640788571428573</v>
      </c>
      <c r="L117" s="5">
        <f t="shared" si="7"/>
        <v>1.1874856422857143</v>
      </c>
    </row>
    <row r="118" spans="1:12">
      <c r="A118" s="21" t="s">
        <v>122</v>
      </c>
      <c r="B118" s="9">
        <v>30</v>
      </c>
      <c r="C118" s="9">
        <v>1</v>
      </c>
      <c r="D118" s="8">
        <v>3.548</v>
      </c>
      <c r="E118" s="8">
        <v>2.4510000000000001</v>
      </c>
      <c r="F118" s="8">
        <f t="shared" si="4"/>
        <v>1.097</v>
      </c>
      <c r="G118" s="8">
        <v>0.17499999999999999</v>
      </c>
      <c r="H118" s="8">
        <v>0.105</v>
      </c>
      <c r="I118" s="18">
        <v>0.62929999999999997</v>
      </c>
      <c r="J118" s="5">
        <f t="shared" si="5"/>
        <v>0.70129990999999992</v>
      </c>
      <c r="K118" s="5">
        <f t="shared" si="6"/>
        <v>6.6790467619047611</v>
      </c>
      <c r="L118" s="5">
        <f t="shared" si="7"/>
        <v>1.1688331833333332</v>
      </c>
    </row>
    <row r="119" spans="1:12">
      <c r="A119" s="21" t="s">
        <v>122</v>
      </c>
      <c r="B119" s="9">
        <v>30</v>
      </c>
      <c r="C119" s="9">
        <v>2</v>
      </c>
      <c r="D119" s="8">
        <v>2.3849999999999998</v>
      </c>
      <c r="E119" s="8">
        <v>1.7070000000000001</v>
      </c>
      <c r="F119" s="8">
        <f t="shared" si="4"/>
        <v>0.67799999999999971</v>
      </c>
      <c r="G119" s="8">
        <v>0.153</v>
      </c>
      <c r="H119" s="8">
        <v>0.1</v>
      </c>
      <c r="I119" s="18">
        <v>0.63770000000000004</v>
      </c>
      <c r="J119" s="5">
        <f t="shared" si="5"/>
        <v>0.70347298999999996</v>
      </c>
      <c r="K119" s="5">
        <f t="shared" si="6"/>
        <v>7.0347298999999994</v>
      </c>
      <c r="L119" s="5">
        <f t="shared" si="7"/>
        <v>1.0763136746999999</v>
      </c>
    </row>
    <row r="120" spans="1:12">
      <c r="A120" s="21" t="s">
        <v>122</v>
      </c>
      <c r="B120" s="9">
        <v>30</v>
      </c>
      <c r="C120" s="9">
        <v>3</v>
      </c>
      <c r="D120" s="8">
        <v>3.4049999999999998</v>
      </c>
      <c r="E120" s="8">
        <v>2.4529999999999998</v>
      </c>
      <c r="F120" s="8">
        <f t="shared" si="4"/>
        <v>0.95199999999999996</v>
      </c>
      <c r="G120" s="8">
        <v>0.17499999999999999</v>
      </c>
      <c r="H120" s="8">
        <v>9.7000000000000003E-2</v>
      </c>
      <c r="I120" s="18">
        <v>0.6976</v>
      </c>
      <c r="J120" s="5">
        <f t="shared" si="5"/>
        <v>0.71896911999999991</v>
      </c>
      <c r="K120" s="5">
        <f t="shared" si="6"/>
        <v>7.4120527835051533</v>
      </c>
      <c r="L120" s="5">
        <f t="shared" si="7"/>
        <v>1.2971092371134016</v>
      </c>
    </row>
    <row r="121" spans="1:12">
      <c r="A121" s="21" t="s">
        <v>122</v>
      </c>
      <c r="B121" s="9">
        <v>30</v>
      </c>
      <c r="C121" s="9">
        <v>4</v>
      </c>
      <c r="D121" s="8">
        <v>2.7549999999999999</v>
      </c>
      <c r="E121" s="8">
        <v>2.028</v>
      </c>
      <c r="F121" s="8">
        <f t="shared" si="4"/>
        <v>0.72699999999999987</v>
      </c>
      <c r="G121" s="8">
        <v>0.154</v>
      </c>
      <c r="H121" s="8">
        <v>9.9000000000000005E-2</v>
      </c>
      <c r="I121" s="18">
        <v>0.63500000000000001</v>
      </c>
      <c r="J121" s="5">
        <f t="shared" si="5"/>
        <v>0.70277449999999997</v>
      </c>
      <c r="K121" s="5">
        <f t="shared" si="6"/>
        <v>7.0987323232323227</v>
      </c>
      <c r="L121" s="5">
        <f t="shared" si="7"/>
        <v>1.0932047777777776</v>
      </c>
    </row>
    <row r="122" spans="1:12">
      <c r="A122" s="21" t="s">
        <v>123</v>
      </c>
      <c r="B122" s="9">
        <v>31</v>
      </c>
      <c r="C122" s="9">
        <v>1</v>
      </c>
      <c r="D122" s="8">
        <v>2.6070000000000002</v>
      </c>
      <c r="E122" s="8">
        <v>1.929</v>
      </c>
      <c r="F122" s="8">
        <f t="shared" si="4"/>
        <v>0.67800000000000016</v>
      </c>
      <c r="G122" s="8">
        <v>0.189</v>
      </c>
      <c r="H122" s="8">
        <v>9.6000000000000002E-2</v>
      </c>
      <c r="I122" s="18">
        <v>0.61409999999999998</v>
      </c>
      <c r="J122" s="5">
        <f t="shared" si="5"/>
        <v>0.69736767</v>
      </c>
      <c r="K122" s="5">
        <f t="shared" si="6"/>
        <v>7.2642465624999994</v>
      </c>
      <c r="L122" s="5">
        <f t="shared" si="7"/>
        <v>1.3729426003124998</v>
      </c>
    </row>
    <row r="123" spans="1:12">
      <c r="A123" s="21" t="s">
        <v>123</v>
      </c>
      <c r="B123" s="9">
        <v>31</v>
      </c>
      <c r="C123" s="9">
        <v>2</v>
      </c>
      <c r="D123" s="8">
        <v>2.2280000000000002</v>
      </c>
      <c r="E123" s="8">
        <v>1.825</v>
      </c>
      <c r="F123" s="8">
        <f t="shared" si="4"/>
        <v>0.40300000000000025</v>
      </c>
      <c r="G123" s="8">
        <v>0.16900000000000001</v>
      </c>
      <c r="H123" s="8">
        <v>0.10100000000000001</v>
      </c>
      <c r="I123" s="18">
        <v>0.627</v>
      </c>
      <c r="J123" s="5">
        <f t="shared" si="5"/>
        <v>0.70070489999999996</v>
      </c>
      <c r="K123" s="5">
        <f t="shared" si="6"/>
        <v>6.9376722772277217</v>
      </c>
      <c r="L123" s="5">
        <f t="shared" si="7"/>
        <v>1.1724666148514851</v>
      </c>
    </row>
    <row r="124" spans="1:12">
      <c r="A124" s="21" t="s">
        <v>123</v>
      </c>
      <c r="B124" s="9">
        <v>31</v>
      </c>
      <c r="C124" s="9">
        <v>3</v>
      </c>
      <c r="D124" s="8">
        <v>2.2839999999999998</v>
      </c>
      <c r="E124" s="8">
        <v>1.6890000000000001</v>
      </c>
      <c r="F124" s="8">
        <f t="shared" si="4"/>
        <v>0.59499999999999975</v>
      </c>
      <c r="G124" s="8">
        <v>0.17599999999999999</v>
      </c>
      <c r="H124" s="8">
        <v>0.10299999999999999</v>
      </c>
      <c r="I124" s="18">
        <v>0.65439999999999998</v>
      </c>
      <c r="J124" s="5">
        <f t="shared" si="5"/>
        <v>0.70779327999999997</v>
      </c>
      <c r="K124" s="5">
        <f t="shared" si="6"/>
        <v>6.8717794174757278</v>
      </c>
      <c r="L124" s="5">
        <f t="shared" si="7"/>
        <v>1.2094331774757281</v>
      </c>
    </row>
    <row r="125" spans="1:12">
      <c r="A125" s="21" t="s">
        <v>123</v>
      </c>
      <c r="B125" s="9">
        <v>31</v>
      </c>
      <c r="C125" s="9">
        <v>4</v>
      </c>
      <c r="D125" s="8">
        <v>3.085</v>
      </c>
      <c r="E125" s="8">
        <v>2.2160000000000002</v>
      </c>
      <c r="F125" s="8">
        <f t="shared" si="4"/>
        <v>0.86899999999999977</v>
      </c>
      <c r="G125" s="8">
        <v>0.17100000000000001</v>
      </c>
      <c r="H125" s="8">
        <v>0.1</v>
      </c>
      <c r="I125" s="18">
        <v>0.64080000000000004</v>
      </c>
      <c r="J125" s="5">
        <f t="shared" si="5"/>
        <v>0.70427496000000001</v>
      </c>
      <c r="K125" s="5">
        <f t="shared" si="6"/>
        <v>7.0427495999999996</v>
      </c>
      <c r="L125" s="5">
        <f t="shared" si="7"/>
        <v>1.2043101815999999</v>
      </c>
    </row>
    <row r="126" spans="1:12">
      <c r="A126" s="21" t="s">
        <v>124</v>
      </c>
      <c r="B126" s="9">
        <v>32</v>
      </c>
      <c r="C126" s="9">
        <v>1</v>
      </c>
      <c r="D126" s="8">
        <v>3.7469999999999999</v>
      </c>
      <c r="E126" s="8">
        <v>2.5950000000000002</v>
      </c>
      <c r="F126" s="8">
        <f t="shared" si="4"/>
        <v>1.1519999999999997</v>
      </c>
      <c r="G126" s="8">
        <v>0.2</v>
      </c>
      <c r="H126" s="8">
        <v>9.8000000000000004E-2</v>
      </c>
      <c r="I126" s="18">
        <v>0.629</v>
      </c>
      <c r="J126" s="5">
        <f t="shared" si="5"/>
        <v>0.70122229999999997</v>
      </c>
      <c r="K126" s="5">
        <f t="shared" si="6"/>
        <v>7.1553295918367343</v>
      </c>
      <c r="L126" s="5">
        <f t="shared" si="7"/>
        <v>1.4310659183673469</v>
      </c>
    </row>
    <row r="127" spans="1:12">
      <c r="A127" s="21" t="s">
        <v>124</v>
      </c>
      <c r="B127" s="9">
        <v>32</v>
      </c>
      <c r="C127" s="9">
        <v>2</v>
      </c>
      <c r="D127" s="8">
        <v>3.524</v>
      </c>
      <c r="E127" s="8">
        <v>2.548</v>
      </c>
      <c r="F127" s="8">
        <f t="shared" si="4"/>
        <v>0.97599999999999998</v>
      </c>
      <c r="G127" s="8">
        <v>0.161</v>
      </c>
      <c r="H127" s="8">
        <v>0.104</v>
      </c>
      <c r="I127" s="18">
        <v>0.62009999999999998</v>
      </c>
      <c r="J127" s="5">
        <f t="shared" si="5"/>
        <v>0.69891987</v>
      </c>
      <c r="K127" s="5">
        <f t="shared" si="6"/>
        <v>6.7203833653846159</v>
      </c>
      <c r="L127" s="5">
        <f t="shared" si="7"/>
        <v>1.0819817218269232</v>
      </c>
    </row>
    <row r="128" spans="1:12">
      <c r="A128" s="21" t="s">
        <v>124</v>
      </c>
      <c r="B128" s="9">
        <v>32</v>
      </c>
      <c r="C128" s="9">
        <v>3</v>
      </c>
      <c r="D128" s="8">
        <v>2.9790000000000001</v>
      </c>
      <c r="E128" s="8">
        <v>2.0609999999999999</v>
      </c>
      <c r="F128" s="8">
        <f t="shared" si="4"/>
        <v>0.91800000000000015</v>
      </c>
      <c r="G128" s="8">
        <v>0.17299999999999999</v>
      </c>
      <c r="H128" s="8">
        <v>0.10100000000000001</v>
      </c>
      <c r="I128" s="18">
        <v>0.59060000000000001</v>
      </c>
      <c r="J128" s="5">
        <f t="shared" si="5"/>
        <v>0.69128822000000001</v>
      </c>
      <c r="K128" s="5">
        <f t="shared" si="6"/>
        <v>6.8444378217821775</v>
      </c>
      <c r="L128" s="5">
        <f t="shared" si="7"/>
        <v>1.1840877431683166</v>
      </c>
    </row>
    <row r="129" spans="1:12">
      <c r="A129" s="21" t="s">
        <v>124</v>
      </c>
      <c r="B129" s="9">
        <v>32</v>
      </c>
      <c r="C129" s="9">
        <v>4</v>
      </c>
      <c r="D129" s="8">
        <v>2.968</v>
      </c>
      <c r="E129" s="8">
        <v>2.0129999999999999</v>
      </c>
      <c r="F129" s="8">
        <f t="shared" si="4"/>
        <v>0.95500000000000007</v>
      </c>
      <c r="G129" s="8">
        <v>0.17299999999999999</v>
      </c>
      <c r="H129" s="8">
        <v>9.7000000000000003E-2</v>
      </c>
      <c r="I129" s="18">
        <v>0.65849999999999997</v>
      </c>
      <c r="J129" s="5">
        <f t="shared" si="5"/>
        <v>0.70885394999999995</v>
      </c>
      <c r="K129" s="5">
        <f t="shared" si="6"/>
        <v>7.3077726804123708</v>
      </c>
      <c r="L129" s="5">
        <f t="shared" si="7"/>
        <v>1.26424467371134</v>
      </c>
    </row>
    <row r="130" spans="1:12">
      <c r="A130" s="21" t="s">
        <v>125</v>
      </c>
      <c r="B130" s="9">
        <v>33</v>
      </c>
      <c r="C130" s="9">
        <v>1</v>
      </c>
      <c r="D130" s="8">
        <v>3.722</v>
      </c>
      <c r="E130" s="8">
        <v>2.6589999999999998</v>
      </c>
      <c r="F130" s="8">
        <f t="shared" si="4"/>
        <v>1.0630000000000002</v>
      </c>
      <c r="G130" s="8">
        <v>0.193</v>
      </c>
      <c r="H130" s="8">
        <v>0.10199999999999999</v>
      </c>
      <c r="I130" s="18">
        <v>0.72070000000000001</v>
      </c>
      <c r="J130" s="5">
        <f t="shared" si="5"/>
        <v>0.72494508999999996</v>
      </c>
      <c r="K130" s="5">
        <f t="shared" si="6"/>
        <v>7.1073048039215685</v>
      </c>
      <c r="L130" s="5">
        <f t="shared" si="7"/>
        <v>1.3717098271568628</v>
      </c>
    </row>
    <row r="131" spans="1:12">
      <c r="A131" s="21" t="s">
        <v>125</v>
      </c>
      <c r="B131" s="9">
        <v>33</v>
      </c>
      <c r="C131" s="9">
        <v>2</v>
      </c>
      <c r="D131" s="8">
        <v>2.222</v>
      </c>
      <c r="E131" s="8">
        <v>1.58</v>
      </c>
      <c r="F131" s="8">
        <f t="shared" ref="F131:F181" si="8">D131-E131</f>
        <v>0.6419999999999999</v>
      </c>
      <c r="G131" s="8">
        <v>0.17100000000000001</v>
      </c>
      <c r="H131" s="8">
        <v>0.105</v>
      </c>
      <c r="I131" s="18">
        <v>0.62770000000000004</v>
      </c>
      <c r="J131" s="5">
        <f t="shared" ref="J131:J181" si="9">0.2587*I131+0.5385</f>
        <v>0.70088598999999996</v>
      </c>
      <c r="K131" s="5">
        <f t="shared" ref="K131:K181" si="10">(J131*1)/H131</f>
        <v>6.6751046666666669</v>
      </c>
      <c r="L131" s="5">
        <f t="shared" ref="L131:L181" si="11">K131*G131</f>
        <v>1.1414428980000002</v>
      </c>
    </row>
    <row r="132" spans="1:12">
      <c r="A132" s="21" t="s">
        <v>125</v>
      </c>
      <c r="B132" s="9">
        <v>33</v>
      </c>
      <c r="C132" s="9">
        <v>3</v>
      </c>
      <c r="D132" s="8">
        <v>2.403</v>
      </c>
      <c r="E132" s="8">
        <v>1.681</v>
      </c>
      <c r="F132" s="8">
        <f t="shared" si="8"/>
        <v>0.72199999999999998</v>
      </c>
      <c r="G132" s="8">
        <v>0.15</v>
      </c>
      <c r="H132" s="8">
        <v>0.104</v>
      </c>
      <c r="I132" s="18">
        <v>0.67349999999999999</v>
      </c>
      <c r="J132" s="5">
        <f t="shared" si="9"/>
        <v>0.71273444999999991</v>
      </c>
      <c r="K132" s="5">
        <f t="shared" si="10"/>
        <v>6.8532158653846151</v>
      </c>
      <c r="L132" s="5">
        <f t="shared" si="11"/>
        <v>1.0279823798076921</v>
      </c>
    </row>
    <row r="133" spans="1:12">
      <c r="A133" s="21" t="s">
        <v>125</v>
      </c>
      <c r="B133" s="9">
        <v>33</v>
      </c>
      <c r="C133" s="9">
        <v>4</v>
      </c>
      <c r="D133" s="8">
        <v>2.996</v>
      </c>
      <c r="E133" s="8">
        <v>2.0990000000000002</v>
      </c>
      <c r="F133" s="8">
        <f t="shared" si="8"/>
        <v>0.8969999999999998</v>
      </c>
      <c r="G133" s="8">
        <v>0.152</v>
      </c>
      <c r="H133" s="8">
        <v>9.9000000000000005E-2</v>
      </c>
      <c r="I133" s="18">
        <v>0.58799999999999997</v>
      </c>
      <c r="J133" s="5">
        <f t="shared" si="9"/>
        <v>0.6906156</v>
      </c>
      <c r="K133" s="5">
        <f t="shared" si="10"/>
        <v>6.9759151515151512</v>
      </c>
      <c r="L133" s="5">
        <f t="shared" si="11"/>
        <v>1.0603391030303029</v>
      </c>
    </row>
    <row r="134" spans="1:12">
      <c r="A134" s="21" t="s">
        <v>126</v>
      </c>
      <c r="B134" s="9">
        <v>34</v>
      </c>
      <c r="C134" s="9">
        <v>1</v>
      </c>
      <c r="D134" s="8">
        <v>2.7370000000000001</v>
      </c>
      <c r="E134" s="8">
        <v>1.978</v>
      </c>
      <c r="F134" s="8">
        <f t="shared" si="8"/>
        <v>0.75900000000000012</v>
      </c>
      <c r="G134" s="8">
        <v>0.183</v>
      </c>
      <c r="H134" s="8">
        <v>0.10199999999999999</v>
      </c>
      <c r="I134" s="18">
        <v>0.71840000000000004</v>
      </c>
      <c r="J134" s="5">
        <f t="shared" si="9"/>
        <v>0.72435008000000001</v>
      </c>
      <c r="K134" s="5">
        <f t="shared" si="10"/>
        <v>7.1014713725490202</v>
      </c>
      <c r="L134" s="5">
        <f t="shared" si="11"/>
        <v>1.2995692611764706</v>
      </c>
    </row>
    <row r="135" spans="1:12">
      <c r="A135" s="21" t="s">
        <v>126</v>
      </c>
      <c r="B135" s="9">
        <v>34</v>
      </c>
      <c r="C135" s="9">
        <v>2</v>
      </c>
      <c r="D135" s="8">
        <v>2.758</v>
      </c>
      <c r="E135" s="8">
        <v>2.052</v>
      </c>
      <c r="F135" s="8">
        <f t="shared" si="8"/>
        <v>0.70599999999999996</v>
      </c>
      <c r="G135" s="8">
        <v>0.14299999999999999</v>
      </c>
      <c r="H135" s="8">
        <v>0.1</v>
      </c>
      <c r="I135" s="18">
        <v>0.63839999999999997</v>
      </c>
      <c r="J135" s="5">
        <f t="shared" si="9"/>
        <v>0.70365407999999996</v>
      </c>
      <c r="K135" s="5">
        <f t="shared" si="10"/>
        <v>7.0365407999999992</v>
      </c>
      <c r="L135" s="5">
        <f t="shared" si="11"/>
        <v>1.0062253343999998</v>
      </c>
    </row>
    <row r="136" spans="1:12">
      <c r="A136" s="21" t="s">
        <v>126</v>
      </c>
      <c r="B136" s="9">
        <v>34</v>
      </c>
      <c r="C136" s="9">
        <v>3</v>
      </c>
      <c r="D136" s="8">
        <v>2.8690000000000002</v>
      </c>
      <c r="E136" s="8">
        <v>2.1160000000000001</v>
      </c>
      <c r="F136" s="8">
        <f t="shared" si="8"/>
        <v>0.75300000000000011</v>
      </c>
      <c r="G136" s="8">
        <v>0.193</v>
      </c>
      <c r="H136" s="8">
        <v>9.5000000000000001E-2</v>
      </c>
      <c r="I136" s="18">
        <v>0.63959999999999995</v>
      </c>
      <c r="J136" s="5">
        <f t="shared" si="9"/>
        <v>0.70396451999999998</v>
      </c>
      <c r="K136" s="5">
        <f t="shared" si="10"/>
        <v>7.4101528421052629</v>
      </c>
      <c r="L136" s="5">
        <f t="shared" si="11"/>
        <v>1.4301594985263157</v>
      </c>
    </row>
    <row r="137" spans="1:12">
      <c r="A137" s="21" t="s">
        <v>126</v>
      </c>
      <c r="B137" s="9">
        <v>34</v>
      </c>
      <c r="C137" s="9">
        <v>4</v>
      </c>
      <c r="D137" s="8">
        <v>2.1339999999999999</v>
      </c>
      <c r="E137" s="8">
        <v>1.274</v>
      </c>
      <c r="F137" s="8">
        <f t="shared" si="8"/>
        <v>0.85999999999999988</v>
      </c>
      <c r="G137" s="8">
        <v>8.8999999999999996E-2</v>
      </c>
      <c r="H137" s="8">
        <v>8.8999999999999996E-2</v>
      </c>
      <c r="I137" s="18">
        <v>0.6109</v>
      </c>
      <c r="J137" s="5">
        <f t="shared" si="9"/>
        <v>0.69653982999999997</v>
      </c>
      <c r="K137" s="5">
        <f t="shared" si="10"/>
        <v>7.8262902247191013</v>
      </c>
      <c r="L137" s="5">
        <f t="shared" si="11"/>
        <v>0.69653982999999997</v>
      </c>
    </row>
    <row r="138" spans="1:12">
      <c r="A138" s="21" t="s">
        <v>127</v>
      </c>
      <c r="B138" s="9">
        <v>35</v>
      </c>
      <c r="C138" s="9">
        <v>1</v>
      </c>
      <c r="D138" s="8">
        <v>2.101</v>
      </c>
      <c r="E138" s="8">
        <v>1.585</v>
      </c>
      <c r="F138" s="8">
        <f t="shared" si="8"/>
        <v>0.51600000000000001</v>
      </c>
      <c r="G138" s="8">
        <v>0.13300000000000001</v>
      </c>
      <c r="H138" s="8">
        <v>0.10100000000000001</v>
      </c>
      <c r="I138" s="18">
        <v>0.62490000000000001</v>
      </c>
      <c r="J138" s="5">
        <f t="shared" si="9"/>
        <v>0.70016162999999998</v>
      </c>
      <c r="K138" s="5">
        <f t="shared" si="10"/>
        <v>6.9322933663366326</v>
      </c>
      <c r="L138" s="5">
        <f t="shared" si="11"/>
        <v>0.92199501772277215</v>
      </c>
    </row>
    <row r="139" spans="1:12">
      <c r="A139" s="21" t="s">
        <v>127</v>
      </c>
      <c r="B139" s="9">
        <v>35</v>
      </c>
      <c r="C139" s="9">
        <v>2</v>
      </c>
      <c r="D139" s="8">
        <v>2.1869999999999998</v>
      </c>
      <c r="E139" s="8">
        <v>1.7569999999999999</v>
      </c>
      <c r="F139" s="8">
        <f t="shared" si="8"/>
        <v>0.42999999999999994</v>
      </c>
      <c r="G139" s="8">
        <v>8.4000000000000005E-2</v>
      </c>
      <c r="H139" s="8">
        <v>8.4000000000000005E-2</v>
      </c>
      <c r="I139" s="18">
        <v>0.66400000000000003</v>
      </c>
      <c r="J139" s="5">
        <f t="shared" si="9"/>
        <v>0.71027679999999993</v>
      </c>
      <c r="K139" s="5">
        <f t="shared" si="10"/>
        <v>8.4556761904761899</v>
      </c>
      <c r="L139" s="5">
        <f t="shared" si="11"/>
        <v>0.71027680000000004</v>
      </c>
    </row>
    <row r="140" spans="1:12">
      <c r="A140" s="21" t="s">
        <v>127</v>
      </c>
      <c r="B140" s="9">
        <v>35</v>
      </c>
      <c r="C140" s="9">
        <v>3</v>
      </c>
      <c r="D140" s="8">
        <v>2.69</v>
      </c>
      <c r="E140" s="8">
        <v>2.0350000000000001</v>
      </c>
      <c r="F140" s="8">
        <f t="shared" si="8"/>
        <v>0.6549999999999998</v>
      </c>
      <c r="G140" s="8">
        <v>0.13300000000000001</v>
      </c>
      <c r="H140" s="8">
        <v>9.5000000000000001E-2</v>
      </c>
      <c r="I140" s="18">
        <v>0.62880000000000003</v>
      </c>
      <c r="J140" s="5">
        <f t="shared" si="9"/>
        <v>0.70117056</v>
      </c>
      <c r="K140" s="5">
        <f t="shared" si="10"/>
        <v>7.3807427368421052</v>
      </c>
      <c r="L140" s="5">
        <f t="shared" si="11"/>
        <v>0.98163878400000004</v>
      </c>
    </row>
    <row r="141" spans="1:12">
      <c r="A141" s="21" t="s">
        <v>127</v>
      </c>
      <c r="B141" s="9">
        <v>35</v>
      </c>
      <c r="C141" s="9">
        <v>4</v>
      </c>
      <c r="D141" s="8">
        <v>2.4580000000000002</v>
      </c>
      <c r="E141" s="8">
        <v>1.998</v>
      </c>
      <c r="F141" s="8">
        <f t="shared" si="8"/>
        <v>0.46000000000000019</v>
      </c>
      <c r="G141" s="8">
        <v>9.6000000000000002E-2</v>
      </c>
      <c r="H141" s="8">
        <v>9.6000000000000002E-2</v>
      </c>
      <c r="I141" s="18">
        <v>0.6623</v>
      </c>
      <c r="J141" s="5">
        <f t="shared" si="9"/>
        <v>0.70983700999999999</v>
      </c>
      <c r="K141" s="5">
        <f t="shared" si="10"/>
        <v>7.3941355208333333</v>
      </c>
      <c r="L141" s="5">
        <f t="shared" si="11"/>
        <v>0.70983700999999999</v>
      </c>
    </row>
    <row r="142" spans="1:12">
      <c r="A142" s="21" t="s">
        <v>128</v>
      </c>
      <c r="B142" s="9">
        <v>36</v>
      </c>
      <c r="C142" s="9">
        <v>1</v>
      </c>
      <c r="D142" s="8">
        <v>2.4159999999999999</v>
      </c>
      <c r="E142" s="8">
        <v>1.7569999999999999</v>
      </c>
      <c r="F142" s="8">
        <f t="shared" si="8"/>
        <v>0.65900000000000003</v>
      </c>
      <c r="G142" s="8">
        <v>0.17799999999999999</v>
      </c>
      <c r="H142" s="8">
        <v>9.6000000000000002E-2</v>
      </c>
      <c r="I142" s="18">
        <v>0.61409999999999998</v>
      </c>
      <c r="J142" s="5">
        <f t="shared" si="9"/>
        <v>0.69736767</v>
      </c>
      <c r="K142" s="5">
        <f t="shared" si="10"/>
        <v>7.2642465624999994</v>
      </c>
      <c r="L142" s="5">
        <f t="shared" si="11"/>
        <v>1.2930358881249999</v>
      </c>
    </row>
    <row r="143" spans="1:12">
      <c r="A143" s="21" t="s">
        <v>128</v>
      </c>
      <c r="B143" s="9">
        <v>36</v>
      </c>
      <c r="C143" s="9">
        <v>2</v>
      </c>
      <c r="D143" s="8">
        <v>3.121</v>
      </c>
      <c r="E143" s="8">
        <v>2.2869999999999999</v>
      </c>
      <c r="F143" s="8">
        <f t="shared" si="8"/>
        <v>0.83400000000000007</v>
      </c>
      <c r="G143" s="8">
        <v>0.184</v>
      </c>
      <c r="H143" s="8">
        <v>9.5000000000000001E-2</v>
      </c>
      <c r="I143" s="18">
        <v>0.64910000000000001</v>
      </c>
      <c r="J143" s="5">
        <f t="shared" si="9"/>
        <v>0.70642216999999996</v>
      </c>
      <c r="K143" s="5">
        <f t="shared" si="10"/>
        <v>7.4360228421052623</v>
      </c>
      <c r="L143" s="5">
        <f t="shared" si="11"/>
        <v>1.3682282029473682</v>
      </c>
    </row>
    <row r="144" spans="1:12">
      <c r="A144" s="21" t="s">
        <v>128</v>
      </c>
      <c r="B144" s="9">
        <v>36</v>
      </c>
      <c r="C144" s="9">
        <v>3</v>
      </c>
      <c r="D144" s="8">
        <v>2.7930000000000001</v>
      </c>
      <c r="E144" s="8">
        <v>1.94</v>
      </c>
      <c r="F144" s="8">
        <f t="shared" si="8"/>
        <v>0.8530000000000002</v>
      </c>
      <c r="G144" s="8">
        <v>0.17599999999999999</v>
      </c>
      <c r="H144" s="8">
        <v>9.7000000000000003E-2</v>
      </c>
      <c r="I144" s="18">
        <v>0.65249999999999997</v>
      </c>
      <c r="J144" s="5">
        <f t="shared" si="9"/>
        <v>0.70730174999999995</v>
      </c>
      <c r="K144" s="5">
        <f t="shared" si="10"/>
        <v>7.2917706185567006</v>
      </c>
      <c r="L144" s="5">
        <f t="shared" si="11"/>
        <v>1.2833516288659792</v>
      </c>
    </row>
    <row r="145" spans="1:12">
      <c r="A145" s="21" t="s">
        <v>128</v>
      </c>
      <c r="B145" s="9">
        <v>36</v>
      </c>
      <c r="C145" s="9">
        <v>4</v>
      </c>
      <c r="D145" s="8">
        <v>3</v>
      </c>
      <c r="E145" s="8">
        <v>2.1819999999999999</v>
      </c>
      <c r="F145" s="8">
        <f t="shared" si="8"/>
        <v>0.81800000000000006</v>
      </c>
      <c r="G145" s="8">
        <v>0.186</v>
      </c>
      <c r="H145" s="8">
        <v>9.8000000000000004E-2</v>
      </c>
      <c r="I145" s="18">
        <v>0.64890000000000003</v>
      </c>
      <c r="J145" s="5">
        <f t="shared" si="9"/>
        <v>0.70637042999999999</v>
      </c>
      <c r="K145" s="5">
        <f t="shared" si="10"/>
        <v>7.2078615306122442</v>
      </c>
      <c r="L145" s="5">
        <f t="shared" si="11"/>
        <v>1.3406622446938774</v>
      </c>
    </row>
    <row r="146" spans="1:12">
      <c r="A146" s="21" t="s">
        <v>129</v>
      </c>
      <c r="B146" s="9">
        <v>37</v>
      </c>
      <c r="C146" s="9">
        <v>1</v>
      </c>
      <c r="D146" s="8">
        <v>3.5920000000000001</v>
      </c>
      <c r="E146" s="8">
        <v>2.3780000000000001</v>
      </c>
      <c r="F146" s="8">
        <f t="shared" si="8"/>
        <v>1.214</v>
      </c>
      <c r="G146" s="8">
        <v>0.185</v>
      </c>
      <c r="H146" s="8">
        <v>0.10299999999999999</v>
      </c>
      <c r="I146" s="18">
        <v>0.60089999999999999</v>
      </c>
      <c r="J146" s="5">
        <f t="shared" si="9"/>
        <v>0.69395282999999996</v>
      </c>
      <c r="K146" s="5">
        <f t="shared" si="10"/>
        <v>6.7374061165048547</v>
      </c>
      <c r="L146" s="5">
        <f t="shared" si="11"/>
        <v>1.246420131553398</v>
      </c>
    </row>
    <row r="147" spans="1:12">
      <c r="A147" s="21" t="s">
        <v>129</v>
      </c>
      <c r="B147" s="9">
        <v>37</v>
      </c>
      <c r="C147" s="9">
        <v>2</v>
      </c>
      <c r="D147" s="8">
        <v>2.68</v>
      </c>
      <c r="E147" s="8">
        <v>1.732</v>
      </c>
      <c r="F147" s="8">
        <f t="shared" si="8"/>
        <v>0.94800000000000018</v>
      </c>
      <c r="G147" s="8">
        <v>0.16800000000000001</v>
      </c>
      <c r="H147" s="8">
        <v>0.10199999999999999</v>
      </c>
      <c r="I147" s="19">
        <v>0.55320000000000003</v>
      </c>
      <c r="J147" s="5">
        <f t="shared" si="9"/>
        <v>0.68161284</v>
      </c>
      <c r="K147" s="5">
        <f t="shared" si="10"/>
        <v>6.6824788235294124</v>
      </c>
      <c r="L147" s="5">
        <f t="shared" si="11"/>
        <v>1.1226564423529413</v>
      </c>
    </row>
    <row r="148" spans="1:12">
      <c r="A148" s="21" t="s">
        <v>129</v>
      </c>
      <c r="B148" s="9">
        <v>37</v>
      </c>
      <c r="C148" s="9">
        <v>3</v>
      </c>
      <c r="D148" s="8">
        <v>3.6280000000000001</v>
      </c>
      <c r="E148" s="8">
        <v>2.4460000000000002</v>
      </c>
      <c r="F148" s="8">
        <f t="shared" si="8"/>
        <v>1.1819999999999999</v>
      </c>
      <c r="G148" s="8">
        <v>0.186</v>
      </c>
      <c r="H148" s="8">
        <v>9.7000000000000003E-2</v>
      </c>
      <c r="I148" s="18">
        <v>0.66479999999999995</v>
      </c>
      <c r="J148" s="5">
        <f t="shared" si="9"/>
        <v>0.71048376000000002</v>
      </c>
      <c r="K148" s="5">
        <f t="shared" si="10"/>
        <v>7.324574845360825</v>
      </c>
      <c r="L148" s="5">
        <f t="shared" si="11"/>
        <v>1.3623709212371133</v>
      </c>
    </row>
    <row r="149" spans="1:12">
      <c r="A149" s="21" t="s">
        <v>129</v>
      </c>
      <c r="B149" s="9">
        <v>37</v>
      </c>
      <c r="C149" s="9">
        <v>4</v>
      </c>
      <c r="D149" s="8">
        <v>3.6709999999999998</v>
      </c>
      <c r="E149" s="8">
        <v>2.5179999999999998</v>
      </c>
      <c r="F149" s="8">
        <f t="shared" si="8"/>
        <v>1.153</v>
      </c>
      <c r="G149" s="8">
        <v>0.17100000000000001</v>
      </c>
      <c r="H149" s="8">
        <v>9.9000000000000005E-2</v>
      </c>
      <c r="I149" s="18">
        <v>0.62909999999999999</v>
      </c>
      <c r="J149" s="5">
        <f t="shared" si="9"/>
        <v>0.70124816999999995</v>
      </c>
      <c r="K149" s="5">
        <f t="shared" si="10"/>
        <v>7.0833148484848474</v>
      </c>
      <c r="L149" s="5">
        <f t="shared" si="11"/>
        <v>1.211246839090909</v>
      </c>
    </row>
    <row r="150" spans="1:12">
      <c r="A150" s="21" t="s">
        <v>130</v>
      </c>
      <c r="B150" s="9">
        <v>38</v>
      </c>
      <c r="C150" s="9">
        <v>1</v>
      </c>
      <c r="D150" s="8">
        <v>2.5230000000000001</v>
      </c>
      <c r="E150" s="8">
        <v>2.0310000000000001</v>
      </c>
      <c r="F150" s="8">
        <f t="shared" si="8"/>
        <v>0.49199999999999999</v>
      </c>
      <c r="G150" s="8">
        <v>0.14599999999999999</v>
      </c>
      <c r="H150" s="8">
        <v>9.8000000000000004E-2</v>
      </c>
      <c r="I150" s="18">
        <v>0.64229999999999998</v>
      </c>
      <c r="J150" s="5">
        <f t="shared" si="9"/>
        <v>0.70466300999999998</v>
      </c>
      <c r="K150" s="5">
        <f t="shared" si="10"/>
        <v>7.1904388775510197</v>
      </c>
      <c r="L150" s="5">
        <f t="shared" si="11"/>
        <v>1.0498040761224487</v>
      </c>
    </row>
    <row r="151" spans="1:12">
      <c r="A151" s="21" t="s">
        <v>130</v>
      </c>
      <c r="B151" s="9">
        <v>38</v>
      </c>
      <c r="C151" s="9">
        <v>2</v>
      </c>
      <c r="D151" s="8">
        <v>2.6240000000000001</v>
      </c>
      <c r="E151" s="8">
        <v>2.0409999999999999</v>
      </c>
      <c r="F151" s="8">
        <f t="shared" si="8"/>
        <v>0.58300000000000018</v>
      </c>
      <c r="G151" s="8">
        <v>0.17899999999999999</v>
      </c>
      <c r="H151" s="8">
        <v>9.7000000000000003E-2</v>
      </c>
      <c r="I151" s="18">
        <v>0.53349999999999997</v>
      </c>
      <c r="J151" s="5">
        <f t="shared" si="9"/>
        <v>0.67651644999999994</v>
      </c>
      <c r="K151" s="5">
        <f t="shared" si="10"/>
        <v>6.9743963917525766</v>
      </c>
      <c r="L151" s="5">
        <f t="shared" si="11"/>
        <v>1.2484169541237111</v>
      </c>
    </row>
    <row r="152" spans="1:12">
      <c r="A152" s="21" t="s">
        <v>130</v>
      </c>
      <c r="B152" s="9">
        <v>38</v>
      </c>
      <c r="C152" s="9">
        <v>3</v>
      </c>
      <c r="D152" s="8">
        <v>2.948</v>
      </c>
      <c r="E152" s="8">
        <v>2.1840000000000002</v>
      </c>
      <c r="F152" s="8">
        <f t="shared" si="8"/>
        <v>0.76399999999999979</v>
      </c>
      <c r="G152" s="8">
        <v>0.13700000000000001</v>
      </c>
      <c r="H152" s="8">
        <v>9.6000000000000002E-2</v>
      </c>
      <c r="I152" s="18">
        <v>0.62870000000000004</v>
      </c>
      <c r="J152" s="5">
        <f t="shared" si="9"/>
        <v>0.70114469000000001</v>
      </c>
      <c r="K152" s="5">
        <f t="shared" si="10"/>
        <v>7.3035905208333336</v>
      </c>
      <c r="L152" s="5">
        <f t="shared" si="11"/>
        <v>1.0005919013541669</v>
      </c>
    </row>
    <row r="153" spans="1:12">
      <c r="A153" s="21" t="s">
        <v>130</v>
      </c>
      <c r="B153" s="9">
        <v>38</v>
      </c>
      <c r="C153" s="9">
        <v>4</v>
      </c>
      <c r="D153" s="8">
        <v>2.2989999999999999</v>
      </c>
      <c r="E153" s="8">
        <v>1.8520000000000001</v>
      </c>
      <c r="F153" s="8">
        <f t="shared" si="8"/>
        <v>0.44699999999999984</v>
      </c>
      <c r="G153" s="8">
        <v>0.128</v>
      </c>
      <c r="H153" s="8">
        <v>9.5000000000000001E-2</v>
      </c>
      <c r="I153" s="18">
        <v>0.63470000000000004</v>
      </c>
      <c r="J153" s="5">
        <f t="shared" si="9"/>
        <v>0.70269689000000002</v>
      </c>
      <c r="K153" s="5">
        <f t="shared" si="10"/>
        <v>7.396809368421053</v>
      </c>
      <c r="L153" s="5">
        <f t="shared" si="11"/>
        <v>0.94679159915789479</v>
      </c>
    </row>
    <row r="154" spans="1:12">
      <c r="A154" s="21" t="s">
        <v>131</v>
      </c>
      <c r="B154" s="9">
        <v>39</v>
      </c>
      <c r="C154" s="9">
        <v>1</v>
      </c>
      <c r="D154" s="8">
        <v>2.5859999999999999</v>
      </c>
      <c r="E154" s="8">
        <v>1.7130000000000001</v>
      </c>
      <c r="F154" s="8">
        <f t="shared" si="8"/>
        <v>0.87299999999999978</v>
      </c>
      <c r="G154" s="8">
        <v>0.13600000000000001</v>
      </c>
      <c r="H154" s="8">
        <v>0.10199999999999999</v>
      </c>
      <c r="I154" s="18">
        <v>0.63929999999999998</v>
      </c>
      <c r="J154" s="5">
        <f t="shared" si="9"/>
        <v>0.70388691000000003</v>
      </c>
      <c r="K154" s="5">
        <f t="shared" si="10"/>
        <v>6.9008520588235305</v>
      </c>
      <c r="L154" s="5">
        <f t="shared" si="11"/>
        <v>0.93851588000000019</v>
      </c>
    </row>
    <row r="155" spans="1:12">
      <c r="A155" s="21" t="s">
        <v>131</v>
      </c>
      <c r="B155" s="9">
        <v>39</v>
      </c>
      <c r="C155" s="9">
        <v>2</v>
      </c>
      <c r="D155" s="8">
        <v>2.1080000000000001</v>
      </c>
      <c r="E155" s="8">
        <v>1.4319999999999999</v>
      </c>
      <c r="F155" s="8">
        <f t="shared" si="8"/>
        <v>0.67600000000000016</v>
      </c>
      <c r="G155" s="8">
        <v>0.125</v>
      </c>
      <c r="H155" s="8">
        <v>9.9000000000000005E-2</v>
      </c>
      <c r="I155" s="18">
        <v>0.63729999999999998</v>
      </c>
      <c r="J155" s="5">
        <f t="shared" si="9"/>
        <v>0.70336950999999992</v>
      </c>
      <c r="K155" s="5">
        <f t="shared" si="10"/>
        <v>7.104742525252524</v>
      </c>
      <c r="L155" s="5">
        <f t="shared" si="11"/>
        <v>0.8880928156565655</v>
      </c>
    </row>
    <row r="156" spans="1:12">
      <c r="A156" s="21" t="s">
        <v>131</v>
      </c>
      <c r="B156" s="9">
        <v>39</v>
      </c>
      <c r="C156" s="9">
        <v>3</v>
      </c>
      <c r="D156" s="8">
        <v>3.0880000000000001</v>
      </c>
      <c r="E156" s="8">
        <v>1.93</v>
      </c>
      <c r="F156" s="8">
        <f t="shared" si="8"/>
        <v>1.1580000000000001</v>
      </c>
      <c r="G156" s="8">
        <v>0.17399999999999999</v>
      </c>
      <c r="H156" s="8">
        <v>9.7000000000000003E-2</v>
      </c>
      <c r="I156" s="18">
        <v>0.66259999999999997</v>
      </c>
      <c r="J156" s="5">
        <f t="shared" si="9"/>
        <v>0.70991461999999994</v>
      </c>
      <c r="K156" s="5">
        <f t="shared" si="10"/>
        <v>7.3187074226804114</v>
      </c>
      <c r="L156" s="5">
        <f t="shared" si="11"/>
        <v>1.2734550915463916</v>
      </c>
    </row>
    <row r="157" spans="1:12">
      <c r="A157" s="21" t="s">
        <v>131</v>
      </c>
      <c r="B157" s="9">
        <v>39</v>
      </c>
      <c r="C157" s="9">
        <v>4</v>
      </c>
      <c r="D157" s="8">
        <v>1.9330000000000001</v>
      </c>
      <c r="E157" s="8">
        <v>1.2370000000000001</v>
      </c>
      <c r="F157" s="8">
        <f t="shared" si="8"/>
        <v>0.69599999999999995</v>
      </c>
      <c r="G157" s="8">
        <v>0.10199999999999999</v>
      </c>
      <c r="H157" s="8">
        <v>0.10199999999999999</v>
      </c>
      <c r="I157" s="18">
        <v>0.64</v>
      </c>
      <c r="J157" s="5">
        <f t="shared" si="9"/>
        <v>0.70406799999999992</v>
      </c>
      <c r="K157" s="5">
        <f t="shared" si="10"/>
        <v>6.9026274509803915</v>
      </c>
      <c r="L157" s="5">
        <f t="shared" si="11"/>
        <v>0.70406799999999992</v>
      </c>
    </row>
    <row r="158" spans="1:12">
      <c r="A158" s="21" t="s">
        <v>132</v>
      </c>
      <c r="B158" s="9">
        <v>40</v>
      </c>
      <c r="C158" s="9">
        <v>1</v>
      </c>
      <c r="D158" s="8">
        <v>2.2250000000000001</v>
      </c>
      <c r="E158" s="8">
        <v>1.6459999999999999</v>
      </c>
      <c r="F158" s="8">
        <f t="shared" si="8"/>
        <v>0.57900000000000018</v>
      </c>
      <c r="G158" s="8">
        <v>0.111</v>
      </c>
      <c r="H158" s="8">
        <v>0.10199999999999999</v>
      </c>
      <c r="I158" s="18">
        <v>0.64629999999999999</v>
      </c>
      <c r="J158" s="5">
        <f t="shared" si="9"/>
        <v>0.70569780999999998</v>
      </c>
      <c r="K158" s="5">
        <f t="shared" si="10"/>
        <v>6.9186059803921571</v>
      </c>
      <c r="L158" s="5">
        <f t="shared" si="11"/>
        <v>0.76796526382352948</v>
      </c>
    </row>
    <row r="159" spans="1:12">
      <c r="A159" s="21" t="s">
        <v>132</v>
      </c>
      <c r="B159" s="9">
        <v>40</v>
      </c>
      <c r="C159" s="9">
        <v>2</v>
      </c>
      <c r="D159" s="8">
        <v>2.9780000000000002</v>
      </c>
      <c r="E159" s="8">
        <v>2.2480000000000002</v>
      </c>
      <c r="F159" s="8">
        <f t="shared" si="8"/>
        <v>0.73</v>
      </c>
      <c r="G159" s="8">
        <v>0.104</v>
      </c>
      <c r="H159" s="8">
        <v>0.104</v>
      </c>
      <c r="I159" s="18">
        <v>0.71460000000000001</v>
      </c>
      <c r="J159" s="5">
        <f t="shared" si="9"/>
        <v>0.72336701999999997</v>
      </c>
      <c r="K159" s="5">
        <f t="shared" si="10"/>
        <v>6.9554521153846158</v>
      </c>
      <c r="L159" s="5">
        <f t="shared" si="11"/>
        <v>0.72336701999999997</v>
      </c>
    </row>
    <row r="160" spans="1:12">
      <c r="A160" s="21" t="s">
        <v>132</v>
      </c>
      <c r="B160" s="9">
        <v>40</v>
      </c>
      <c r="C160" s="9">
        <v>3</v>
      </c>
      <c r="D160" s="8">
        <v>2.7890000000000001</v>
      </c>
      <c r="E160" s="8">
        <v>2.008</v>
      </c>
      <c r="F160" s="8">
        <f t="shared" si="8"/>
        <v>0.78100000000000014</v>
      </c>
      <c r="G160" s="8">
        <v>0.10199999999999999</v>
      </c>
      <c r="H160" s="8">
        <v>0.10199999999999999</v>
      </c>
      <c r="I160" s="18">
        <v>0.72319999999999995</v>
      </c>
      <c r="J160" s="5">
        <f t="shared" si="9"/>
        <v>0.72559183999999999</v>
      </c>
      <c r="K160" s="5">
        <f t="shared" si="10"/>
        <v>7.1136454901960784</v>
      </c>
      <c r="L160" s="5">
        <f t="shared" si="11"/>
        <v>0.72559183999999999</v>
      </c>
    </row>
    <row r="161" spans="1:12">
      <c r="A161" s="21" t="s">
        <v>132</v>
      </c>
      <c r="B161" s="9">
        <v>40</v>
      </c>
      <c r="C161" s="9">
        <v>4</v>
      </c>
      <c r="D161" s="8">
        <v>2.5529999999999999</v>
      </c>
      <c r="E161" s="8">
        <v>2.0489999999999999</v>
      </c>
      <c r="F161" s="8">
        <f t="shared" si="8"/>
        <v>0.504</v>
      </c>
      <c r="G161" s="8">
        <v>0.11799999999999999</v>
      </c>
      <c r="H161" s="8">
        <v>0.10299999999999999</v>
      </c>
      <c r="I161" s="18">
        <v>0.63480000000000003</v>
      </c>
      <c r="J161" s="5">
        <f t="shared" si="9"/>
        <v>0.70272276</v>
      </c>
      <c r="K161" s="5">
        <f t="shared" si="10"/>
        <v>6.8225510679611654</v>
      </c>
      <c r="L161" s="5">
        <f t="shared" si="11"/>
        <v>0.80506102601941743</v>
      </c>
    </row>
    <row r="162" spans="1:12">
      <c r="A162" s="21" t="s">
        <v>133</v>
      </c>
      <c r="B162" s="9">
        <v>41</v>
      </c>
      <c r="C162" s="9">
        <v>1</v>
      </c>
      <c r="D162" s="8">
        <v>2.8149999999999999</v>
      </c>
      <c r="E162" s="8">
        <v>2.1520000000000001</v>
      </c>
      <c r="F162" s="8">
        <f t="shared" si="8"/>
        <v>0.66299999999999981</v>
      </c>
      <c r="G162" s="8">
        <v>9.1999999999999998E-2</v>
      </c>
      <c r="H162" s="8">
        <v>9.1999999999999998E-2</v>
      </c>
      <c r="I162" s="18">
        <v>0.60940000000000005</v>
      </c>
      <c r="J162" s="5">
        <f t="shared" si="9"/>
        <v>0.69615178</v>
      </c>
      <c r="K162" s="5">
        <f t="shared" si="10"/>
        <v>7.5668671739130433</v>
      </c>
      <c r="L162" s="5">
        <f t="shared" si="11"/>
        <v>0.69615178</v>
      </c>
    </row>
    <row r="163" spans="1:12">
      <c r="A163" s="21" t="s">
        <v>133</v>
      </c>
      <c r="B163" s="9">
        <v>41</v>
      </c>
      <c r="C163" s="9">
        <v>2</v>
      </c>
      <c r="D163" s="8">
        <v>3.4590000000000001</v>
      </c>
      <c r="E163" s="8">
        <v>2.4889999999999999</v>
      </c>
      <c r="F163" s="8">
        <f t="shared" si="8"/>
        <v>0.9700000000000002</v>
      </c>
      <c r="G163" s="8">
        <v>0.13500000000000001</v>
      </c>
      <c r="H163" s="8">
        <v>0.1</v>
      </c>
      <c r="I163" s="18">
        <v>0.70040000000000002</v>
      </c>
      <c r="J163" s="5">
        <f t="shared" si="9"/>
        <v>0.71969348</v>
      </c>
      <c r="K163" s="5">
        <f t="shared" si="10"/>
        <v>7.1969347999999993</v>
      </c>
      <c r="L163" s="5">
        <f t="shared" si="11"/>
        <v>0.97158619800000001</v>
      </c>
    </row>
    <row r="164" spans="1:12">
      <c r="A164" s="21" t="s">
        <v>133</v>
      </c>
      <c r="B164" s="9">
        <v>41</v>
      </c>
      <c r="C164" s="9">
        <v>3</v>
      </c>
      <c r="D164" s="8">
        <v>2.238</v>
      </c>
      <c r="E164" s="8">
        <v>1.585</v>
      </c>
      <c r="F164" s="8">
        <f t="shared" si="8"/>
        <v>0.65300000000000002</v>
      </c>
      <c r="G164" s="8">
        <v>0.114</v>
      </c>
      <c r="H164" s="8">
        <v>0.104</v>
      </c>
      <c r="I164" s="18">
        <v>0.62170000000000003</v>
      </c>
      <c r="J164" s="5">
        <f t="shared" si="9"/>
        <v>0.69933378999999996</v>
      </c>
      <c r="K164" s="5">
        <f t="shared" si="10"/>
        <v>6.7243633653846153</v>
      </c>
      <c r="L164" s="5">
        <f t="shared" si="11"/>
        <v>0.76657742365384618</v>
      </c>
    </row>
    <row r="165" spans="1:12">
      <c r="A165" s="21" t="s">
        <v>133</v>
      </c>
      <c r="B165" s="9">
        <v>41</v>
      </c>
      <c r="C165" s="9">
        <v>4</v>
      </c>
      <c r="D165" s="8">
        <v>3.0779999999999998</v>
      </c>
      <c r="E165" s="8">
        <v>2.35</v>
      </c>
      <c r="F165" s="8">
        <f t="shared" si="8"/>
        <v>0.72799999999999976</v>
      </c>
      <c r="G165" s="8">
        <v>0.126</v>
      </c>
      <c r="H165" s="8">
        <v>0.105</v>
      </c>
      <c r="I165" s="18">
        <v>0.68520000000000003</v>
      </c>
      <c r="J165" s="5">
        <f t="shared" si="9"/>
        <v>0.71576123999999997</v>
      </c>
      <c r="K165" s="5">
        <f t="shared" si="10"/>
        <v>6.8167737142857145</v>
      </c>
      <c r="L165" s="5">
        <f t="shared" si="11"/>
        <v>0.858913488</v>
      </c>
    </row>
    <row r="166" spans="1:12">
      <c r="A166" s="21" t="s">
        <v>134</v>
      </c>
      <c r="B166" s="9">
        <v>42</v>
      </c>
      <c r="C166" s="9">
        <v>1</v>
      </c>
      <c r="D166" s="8">
        <v>2.5830000000000002</v>
      </c>
      <c r="E166" s="8">
        <v>1.6930000000000001</v>
      </c>
      <c r="F166" s="8">
        <f t="shared" si="8"/>
        <v>0.89000000000000012</v>
      </c>
      <c r="G166" s="8">
        <v>0.16200000000000001</v>
      </c>
      <c r="H166" s="8">
        <v>0.10199999999999999</v>
      </c>
      <c r="I166" s="18">
        <v>0.64449999999999996</v>
      </c>
      <c r="J166" s="5">
        <f t="shared" si="9"/>
        <v>0.70523214999999995</v>
      </c>
      <c r="K166" s="5">
        <f t="shared" si="10"/>
        <v>6.9140406862745101</v>
      </c>
      <c r="L166" s="5">
        <f t="shared" si="11"/>
        <v>1.1200745911764707</v>
      </c>
    </row>
    <row r="167" spans="1:12">
      <c r="A167" s="21" t="s">
        <v>134</v>
      </c>
      <c r="B167" s="9">
        <v>42</v>
      </c>
      <c r="C167" s="9">
        <v>2</v>
      </c>
      <c r="D167" s="8">
        <v>2.0830000000000002</v>
      </c>
      <c r="E167" s="8">
        <v>1.276</v>
      </c>
      <c r="F167" s="8">
        <f t="shared" si="8"/>
        <v>0.80700000000000016</v>
      </c>
      <c r="G167" s="8">
        <v>0.182</v>
      </c>
      <c r="H167" s="8">
        <v>0.1</v>
      </c>
      <c r="I167" s="18">
        <v>0.61629999999999996</v>
      </c>
      <c r="J167" s="5">
        <f t="shared" si="9"/>
        <v>0.69793680999999996</v>
      </c>
      <c r="K167" s="5">
        <f t="shared" si="10"/>
        <v>6.9793680999999994</v>
      </c>
      <c r="L167" s="5">
        <f t="shared" si="11"/>
        <v>1.2702449941999998</v>
      </c>
    </row>
    <row r="168" spans="1:12">
      <c r="A168" s="21" t="s">
        <v>134</v>
      </c>
      <c r="B168" s="9">
        <v>42</v>
      </c>
      <c r="C168" s="9">
        <v>3</v>
      </c>
      <c r="D168" s="8">
        <v>2.6539999999999999</v>
      </c>
      <c r="E168" s="8">
        <v>1.88</v>
      </c>
      <c r="F168" s="8">
        <f t="shared" si="8"/>
        <v>0.77400000000000002</v>
      </c>
      <c r="G168" s="8">
        <v>0.16300000000000001</v>
      </c>
      <c r="H168" s="8">
        <v>0.104</v>
      </c>
      <c r="I168" s="18">
        <v>0.64449999999999996</v>
      </c>
      <c r="J168" s="5">
        <f t="shared" si="9"/>
        <v>0.70523214999999995</v>
      </c>
      <c r="K168" s="5">
        <f t="shared" si="10"/>
        <v>6.7810783653846149</v>
      </c>
      <c r="L168" s="5">
        <f t="shared" si="11"/>
        <v>1.1053157735576922</v>
      </c>
    </row>
    <row r="169" spans="1:12">
      <c r="A169" s="21" t="s">
        <v>134</v>
      </c>
      <c r="B169" s="9">
        <v>42</v>
      </c>
      <c r="C169" s="9">
        <v>4</v>
      </c>
      <c r="D169" s="8">
        <v>2.4700000000000002</v>
      </c>
      <c r="E169" s="8">
        <v>1.706</v>
      </c>
      <c r="F169" s="8">
        <f t="shared" si="8"/>
        <v>0.76400000000000023</v>
      </c>
      <c r="G169" s="8">
        <v>0.187</v>
      </c>
      <c r="H169" s="8">
        <v>0.105</v>
      </c>
      <c r="I169" s="18">
        <v>0.62350000000000005</v>
      </c>
      <c r="J169" s="5">
        <f t="shared" si="9"/>
        <v>0.69979944999999999</v>
      </c>
      <c r="K169" s="5">
        <f t="shared" si="10"/>
        <v>6.6647566666666664</v>
      </c>
      <c r="L169" s="5">
        <f t="shared" si="11"/>
        <v>1.2463094966666666</v>
      </c>
    </row>
    <row r="170" spans="1:12">
      <c r="A170" s="21" t="s">
        <v>135</v>
      </c>
      <c r="B170" s="9">
        <v>43</v>
      </c>
      <c r="C170" s="9">
        <v>1</v>
      </c>
      <c r="D170" s="8">
        <v>3.2890000000000001</v>
      </c>
      <c r="E170" s="8">
        <v>2.3650000000000002</v>
      </c>
      <c r="F170" s="8">
        <f t="shared" si="8"/>
        <v>0.92399999999999993</v>
      </c>
      <c r="G170" s="8">
        <v>0.182</v>
      </c>
      <c r="H170" s="8">
        <v>0.106</v>
      </c>
      <c r="I170" s="18">
        <v>0.61409999999999998</v>
      </c>
      <c r="J170" s="5">
        <f t="shared" si="9"/>
        <v>0.69736767</v>
      </c>
      <c r="K170" s="5">
        <f t="shared" si="10"/>
        <v>6.5789402830188681</v>
      </c>
      <c r="L170" s="5">
        <f t="shared" si="11"/>
        <v>1.1973671315094339</v>
      </c>
    </row>
    <row r="171" spans="1:12">
      <c r="A171" s="21" t="s">
        <v>135</v>
      </c>
      <c r="B171" s="9">
        <v>43</v>
      </c>
      <c r="C171" s="9">
        <v>2</v>
      </c>
      <c r="D171" s="8">
        <v>3.411</v>
      </c>
      <c r="E171" s="8">
        <v>2.5499999999999998</v>
      </c>
      <c r="F171" s="8">
        <f t="shared" si="8"/>
        <v>0.86100000000000021</v>
      </c>
      <c r="G171" s="8">
        <v>0.16500000000000001</v>
      </c>
      <c r="H171" s="8">
        <v>0.104</v>
      </c>
      <c r="I171" s="18">
        <v>0.63339999999999996</v>
      </c>
      <c r="J171" s="5">
        <f t="shared" si="9"/>
        <v>0.7023605799999999</v>
      </c>
      <c r="K171" s="5">
        <f t="shared" si="10"/>
        <v>6.7534671153846144</v>
      </c>
      <c r="L171" s="5">
        <f t="shared" si="11"/>
        <v>1.1143220740384614</v>
      </c>
    </row>
    <row r="172" spans="1:12">
      <c r="A172" s="21" t="s">
        <v>135</v>
      </c>
      <c r="B172" s="9">
        <v>43</v>
      </c>
      <c r="C172" s="9">
        <v>3</v>
      </c>
      <c r="D172" s="8">
        <v>3.5569999999999999</v>
      </c>
      <c r="E172" s="8">
        <v>2.605</v>
      </c>
      <c r="F172" s="8">
        <f t="shared" si="8"/>
        <v>0.95199999999999996</v>
      </c>
      <c r="G172" s="8">
        <v>0.19700000000000001</v>
      </c>
      <c r="H172" s="8">
        <v>0.108</v>
      </c>
      <c r="I172" s="18">
        <v>0.63449999999999995</v>
      </c>
      <c r="J172" s="5">
        <f t="shared" si="9"/>
        <v>0.70264514999999994</v>
      </c>
      <c r="K172" s="5">
        <f t="shared" si="10"/>
        <v>6.5059736111111111</v>
      </c>
      <c r="L172" s="5">
        <f t="shared" si="11"/>
        <v>1.2816768013888888</v>
      </c>
    </row>
    <row r="173" spans="1:12">
      <c r="A173" s="21" t="s">
        <v>135</v>
      </c>
      <c r="B173" s="9">
        <v>43</v>
      </c>
      <c r="C173" s="9">
        <v>4</v>
      </c>
      <c r="D173" s="8">
        <v>2.5350000000000001</v>
      </c>
      <c r="E173" s="8">
        <v>1.8320000000000001</v>
      </c>
      <c r="F173" s="8">
        <f t="shared" si="8"/>
        <v>0.70300000000000007</v>
      </c>
      <c r="G173" s="8">
        <v>0.14699999999999999</v>
      </c>
      <c r="H173" s="8">
        <v>0.105</v>
      </c>
      <c r="I173" s="18">
        <v>0.67869999999999997</v>
      </c>
      <c r="J173" s="5">
        <f t="shared" si="9"/>
        <v>0.71407968999999993</v>
      </c>
      <c r="K173" s="5">
        <f t="shared" si="10"/>
        <v>6.800758952380952</v>
      </c>
      <c r="L173" s="5">
        <f t="shared" si="11"/>
        <v>0.99971156599999988</v>
      </c>
    </row>
    <row r="174" spans="1:12">
      <c r="A174" s="21" t="s">
        <v>136</v>
      </c>
      <c r="B174" s="9">
        <v>44</v>
      </c>
      <c r="C174" s="9">
        <v>1</v>
      </c>
      <c r="D174" s="8">
        <v>2.706</v>
      </c>
      <c r="E174" s="8">
        <v>1.7030000000000001</v>
      </c>
      <c r="F174" s="8">
        <f t="shared" si="8"/>
        <v>1.0029999999999999</v>
      </c>
      <c r="G174" s="8">
        <v>0.14000000000000001</v>
      </c>
      <c r="H174" s="8">
        <v>0.10299999999999999</v>
      </c>
      <c r="I174" s="18">
        <v>0.70579999999999998</v>
      </c>
      <c r="J174" s="5">
        <f t="shared" si="9"/>
        <v>0.72109045999999999</v>
      </c>
      <c r="K174" s="5">
        <f t="shared" si="10"/>
        <v>7.0008782524271851</v>
      </c>
      <c r="L174" s="5">
        <f t="shared" si="11"/>
        <v>0.98012295533980598</v>
      </c>
    </row>
    <row r="175" spans="1:12">
      <c r="A175" s="21" t="s">
        <v>136</v>
      </c>
      <c r="B175" s="9">
        <v>44</v>
      </c>
      <c r="C175" s="9">
        <v>2</v>
      </c>
      <c r="D175" s="8">
        <v>2.9449999999999998</v>
      </c>
      <c r="E175" s="8">
        <v>1.891</v>
      </c>
      <c r="F175" s="8">
        <f t="shared" si="8"/>
        <v>1.0539999999999998</v>
      </c>
      <c r="G175" s="8">
        <v>0.17699999999999999</v>
      </c>
      <c r="H175" s="8">
        <v>0.104</v>
      </c>
      <c r="I175" s="18">
        <v>0.61319999999999997</v>
      </c>
      <c r="J175" s="5">
        <f t="shared" si="9"/>
        <v>0.69713483999999992</v>
      </c>
      <c r="K175" s="5">
        <f t="shared" si="10"/>
        <v>6.7032196153846151</v>
      </c>
      <c r="L175" s="5">
        <f t="shared" si="11"/>
        <v>1.1864698719230768</v>
      </c>
    </row>
    <row r="176" spans="1:12">
      <c r="A176" s="21" t="s">
        <v>136</v>
      </c>
      <c r="B176" s="9">
        <v>44</v>
      </c>
      <c r="C176" s="9">
        <v>3</v>
      </c>
      <c r="D176" s="8">
        <v>2.5350000000000001</v>
      </c>
      <c r="E176" s="8">
        <v>1.607</v>
      </c>
      <c r="F176" s="8">
        <f t="shared" si="8"/>
        <v>0.92800000000000016</v>
      </c>
      <c r="G176" s="8">
        <v>0.14099999999999999</v>
      </c>
      <c r="H176" s="8">
        <v>0.104</v>
      </c>
      <c r="I176" s="18">
        <v>0.60570000000000002</v>
      </c>
      <c r="J176" s="5">
        <f t="shared" si="9"/>
        <v>0.69519458999999995</v>
      </c>
      <c r="K176" s="5">
        <f t="shared" si="10"/>
        <v>6.6845633653846148</v>
      </c>
      <c r="L176" s="5">
        <f t="shared" si="11"/>
        <v>0.9425234345192306</v>
      </c>
    </row>
    <row r="177" spans="1:12">
      <c r="A177" s="21" t="s">
        <v>136</v>
      </c>
      <c r="B177" s="9">
        <v>44</v>
      </c>
      <c r="C177" s="9">
        <v>4</v>
      </c>
      <c r="D177" s="8">
        <v>3.1389999999999998</v>
      </c>
      <c r="E177" s="8">
        <v>2.0979999999999999</v>
      </c>
      <c r="F177" s="8">
        <f t="shared" si="8"/>
        <v>1.0409999999999999</v>
      </c>
      <c r="G177" s="8">
        <v>0.186</v>
      </c>
      <c r="H177" s="8">
        <v>9.8000000000000004E-2</v>
      </c>
      <c r="I177" s="18">
        <v>0.61270000000000002</v>
      </c>
      <c r="J177" s="5">
        <f t="shared" si="9"/>
        <v>0.69700549000000001</v>
      </c>
      <c r="K177" s="5">
        <f t="shared" si="10"/>
        <v>7.1123009183673469</v>
      </c>
      <c r="L177" s="5">
        <f t="shared" si="11"/>
        <v>1.3228879708163266</v>
      </c>
    </row>
    <row r="178" spans="1:12">
      <c r="A178" s="21" t="s">
        <v>137</v>
      </c>
      <c r="B178" s="9">
        <v>45</v>
      </c>
      <c r="C178" s="9">
        <v>1</v>
      </c>
      <c r="D178" s="8">
        <v>3.7480000000000002</v>
      </c>
      <c r="E178" s="8">
        <v>2.6970000000000001</v>
      </c>
      <c r="F178" s="8">
        <f t="shared" si="8"/>
        <v>1.0510000000000002</v>
      </c>
      <c r="G178" s="8">
        <v>0.19</v>
      </c>
      <c r="H178" s="8">
        <v>0.107</v>
      </c>
      <c r="I178" s="18">
        <v>0.61829999999999996</v>
      </c>
      <c r="J178" s="5">
        <f t="shared" si="9"/>
        <v>0.69845420999999996</v>
      </c>
      <c r="K178" s="5">
        <f t="shared" si="10"/>
        <v>6.5276094392523358</v>
      </c>
      <c r="L178" s="5">
        <f t="shared" si="11"/>
        <v>1.2402457934579438</v>
      </c>
    </row>
    <row r="179" spans="1:12">
      <c r="A179" s="21" t="s">
        <v>137</v>
      </c>
      <c r="B179" s="9">
        <v>45</v>
      </c>
      <c r="C179" s="9">
        <v>2</v>
      </c>
      <c r="D179" s="8">
        <v>2.899</v>
      </c>
      <c r="E179" s="8">
        <v>2.2050000000000001</v>
      </c>
      <c r="F179" s="8">
        <f t="shared" si="8"/>
        <v>0.69399999999999995</v>
      </c>
      <c r="G179" s="8">
        <v>0.16200000000000001</v>
      </c>
      <c r="H179" s="8">
        <v>0.10100000000000001</v>
      </c>
      <c r="I179" s="18">
        <v>0.62370000000000003</v>
      </c>
      <c r="J179" s="5">
        <f t="shared" si="9"/>
        <v>0.69985118999999996</v>
      </c>
      <c r="K179" s="5">
        <f t="shared" si="10"/>
        <v>6.929219702970296</v>
      </c>
      <c r="L179" s="5">
        <f t="shared" si="11"/>
        <v>1.1225335918811881</v>
      </c>
    </row>
    <row r="180" spans="1:12">
      <c r="A180" s="21" t="s">
        <v>137</v>
      </c>
      <c r="B180" s="9">
        <v>45</v>
      </c>
      <c r="C180" s="9">
        <v>3</v>
      </c>
      <c r="D180" s="8">
        <v>2.1579999999999999</v>
      </c>
      <c r="E180" s="8">
        <v>1.454</v>
      </c>
      <c r="F180" s="8">
        <f t="shared" si="8"/>
        <v>0.70399999999999996</v>
      </c>
      <c r="G180" s="8">
        <v>0.112</v>
      </c>
      <c r="H180" s="8">
        <v>9.8000000000000004E-2</v>
      </c>
      <c r="I180" s="18">
        <v>0.66490000000000005</v>
      </c>
      <c r="J180" s="5">
        <f t="shared" si="9"/>
        <v>0.71050963</v>
      </c>
      <c r="K180" s="5">
        <f t="shared" si="10"/>
        <v>7.2500982653061223</v>
      </c>
      <c r="L180" s="5">
        <f t="shared" si="11"/>
        <v>0.81201100571428575</v>
      </c>
    </row>
    <row r="181" spans="1:12">
      <c r="A181" s="21" t="s">
        <v>137</v>
      </c>
      <c r="B181" s="9">
        <v>45</v>
      </c>
      <c r="C181" s="9">
        <v>4</v>
      </c>
      <c r="D181" s="8">
        <v>2.6120000000000001</v>
      </c>
      <c r="E181" s="8">
        <v>1.8580000000000001</v>
      </c>
      <c r="F181" s="8">
        <f t="shared" si="8"/>
        <v>0.754</v>
      </c>
      <c r="G181" s="8">
        <v>0.13100000000000001</v>
      </c>
      <c r="H181" s="8">
        <v>0.10199999999999999</v>
      </c>
      <c r="I181" s="18">
        <v>0.6331</v>
      </c>
      <c r="J181" s="5">
        <f t="shared" si="9"/>
        <v>0.70228296999999995</v>
      </c>
      <c r="K181" s="5">
        <f t="shared" si="10"/>
        <v>6.8851271568627448</v>
      </c>
      <c r="L181" s="5">
        <f t="shared" si="11"/>
        <v>0.90195165754901963</v>
      </c>
    </row>
    <row r="182" spans="1:12">
      <c r="D182" s="8"/>
      <c r="E182" s="8"/>
      <c r="F182" s="8"/>
      <c r="G182" s="8"/>
      <c r="H182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8ABC-FED5-F642-94A4-B402B0341E59}">
  <dimension ref="A1:B8"/>
  <sheetViews>
    <sheetView workbookViewId="0">
      <selection activeCell="B20" sqref="B20"/>
    </sheetView>
  </sheetViews>
  <sheetFormatPr baseColWidth="10" defaultRowHeight="15"/>
  <cols>
    <col min="1" max="1" width="15.33203125" customWidth="1"/>
    <col min="2" max="2" width="13.33203125" customWidth="1"/>
  </cols>
  <sheetData>
    <row r="1" spans="1:2">
      <c r="A1" s="23" t="s">
        <v>141</v>
      </c>
      <c r="B1" s="23" t="s">
        <v>142</v>
      </c>
    </row>
    <row r="2" spans="1:2">
      <c r="A2" s="23">
        <v>1.5</v>
      </c>
      <c r="B2" s="20">
        <v>0.93510000000000004</v>
      </c>
    </row>
    <row r="3" spans="1:2">
      <c r="A3" s="23">
        <v>1</v>
      </c>
      <c r="B3" s="20">
        <v>0.80149999999999999</v>
      </c>
    </row>
    <row r="4" spans="1:2">
      <c r="A4" s="23">
        <v>0.75</v>
      </c>
      <c r="B4" s="20">
        <v>0.70009999999999994</v>
      </c>
    </row>
    <row r="5" spans="1:2">
      <c r="A5" s="23">
        <v>0.5</v>
      </c>
      <c r="B5" s="20">
        <v>0.67549999999999999</v>
      </c>
    </row>
    <row r="6" spans="1:2">
      <c r="A6" s="23">
        <v>0.25</v>
      </c>
      <c r="B6" s="20">
        <v>0.61280000000000001</v>
      </c>
    </row>
    <row r="7" spans="1:2">
      <c r="A7" s="23">
        <v>0.125</v>
      </c>
      <c r="B7" s="20">
        <v>0.57820000000000005</v>
      </c>
    </row>
    <row r="8" spans="1:2">
      <c r="A8" s="23">
        <v>0</v>
      </c>
      <c r="B8" s="20">
        <v>0.53349999999999997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4677-3C63-433A-AC95-291FB461394B}">
  <dimension ref="A1:AJ30"/>
  <sheetViews>
    <sheetView topLeftCell="M1" zoomScale="93" workbookViewId="0">
      <selection activeCell="I1" sqref="I1"/>
    </sheetView>
  </sheetViews>
  <sheetFormatPr baseColWidth="10" defaultColWidth="8.6640625" defaultRowHeight="15"/>
  <cols>
    <col min="1" max="1" width="28.33203125" style="3" bestFit="1" customWidth="1"/>
    <col min="2" max="3" width="8.6640625" style="9"/>
    <col min="4" max="4" width="8.6640625" style="8" bestFit="1" customWidth="1"/>
    <col min="5" max="5" width="12.5" style="8" bestFit="1" customWidth="1"/>
    <col min="6" max="7" width="12.5" style="8" customWidth="1"/>
    <col min="8" max="8" width="7" style="8" bestFit="1" customWidth="1"/>
    <col min="9" max="9" width="17" style="8" bestFit="1" customWidth="1"/>
    <col min="10" max="11" width="17" style="5" customWidth="1"/>
    <col min="12" max="12" width="14.5" style="5" bestFit="1" customWidth="1"/>
    <col min="13" max="13" width="18.5" style="5" bestFit="1" customWidth="1"/>
    <col min="14" max="14" width="7" style="8" bestFit="1" customWidth="1"/>
    <col min="15" max="15" width="17" style="5" bestFit="1" customWidth="1"/>
    <col min="16" max="17" width="17" style="5" customWidth="1"/>
    <col min="18" max="18" width="15.33203125" style="8" bestFit="1" customWidth="1"/>
    <col min="19" max="19" width="19.5" style="8" bestFit="1" customWidth="1"/>
    <col min="20" max="20" width="7" style="8" customWidth="1"/>
    <col min="21" max="21" width="17" style="8" bestFit="1" customWidth="1"/>
    <col min="22" max="23" width="17" style="8" customWidth="1"/>
    <col min="24" max="24" width="16.5" style="8" bestFit="1" customWidth="1"/>
    <col min="25" max="25" width="19.5" style="8" bestFit="1" customWidth="1"/>
    <col min="26" max="26" width="7" style="8" bestFit="1" customWidth="1"/>
    <col min="27" max="27" width="17" style="8" bestFit="1" customWidth="1"/>
    <col min="28" max="29" width="17" style="8" customWidth="1"/>
    <col min="30" max="30" width="8.83203125" style="8" bestFit="1" customWidth="1"/>
    <col min="31" max="31" width="12.83203125" style="8" bestFit="1" customWidth="1"/>
    <col min="32" max="32" width="8.6640625" style="8"/>
    <col min="33" max="33" width="17.5" style="8" bestFit="1" customWidth="1"/>
    <col min="34" max="34" width="16.6640625" style="3" bestFit="1" customWidth="1"/>
    <col min="35" max="35" width="12.83203125" style="3" bestFit="1" customWidth="1"/>
    <col min="36" max="36" width="8.6640625" style="3"/>
    <col min="37" max="16384" width="8.6640625" style="8"/>
  </cols>
  <sheetData>
    <row r="1" spans="1:35" s="10" customFormat="1">
      <c r="A1" s="10" t="s">
        <v>138</v>
      </c>
      <c r="B1" s="10" t="s">
        <v>8</v>
      </c>
      <c r="C1" s="10" t="s">
        <v>9</v>
      </c>
      <c r="D1" s="10" t="s">
        <v>11</v>
      </c>
      <c r="E1" s="10" t="s">
        <v>12</v>
      </c>
      <c r="F1" s="10" t="s">
        <v>13</v>
      </c>
      <c r="G1" s="10" t="s">
        <v>22</v>
      </c>
      <c r="H1" s="10" t="s">
        <v>23</v>
      </c>
      <c r="I1" s="10" t="s">
        <v>24</v>
      </c>
      <c r="J1" s="5" t="s">
        <v>139</v>
      </c>
      <c r="K1" s="5" t="s">
        <v>140</v>
      </c>
      <c r="L1" s="5" t="s">
        <v>14</v>
      </c>
      <c r="M1" s="5" t="s">
        <v>15</v>
      </c>
      <c r="N1" s="10" t="s">
        <v>23</v>
      </c>
      <c r="O1" s="5" t="s">
        <v>24</v>
      </c>
      <c r="P1" s="5" t="s">
        <v>139</v>
      </c>
      <c r="Q1" s="5" t="s">
        <v>140</v>
      </c>
      <c r="R1" s="10" t="s">
        <v>16</v>
      </c>
      <c r="S1" s="10" t="s">
        <v>19</v>
      </c>
      <c r="T1" s="10" t="s">
        <v>23</v>
      </c>
      <c r="U1" s="10" t="s">
        <v>24</v>
      </c>
      <c r="V1" s="5" t="s">
        <v>139</v>
      </c>
      <c r="W1" s="5" t="s">
        <v>140</v>
      </c>
      <c r="X1" s="10" t="s">
        <v>17</v>
      </c>
      <c r="Y1" s="10" t="s">
        <v>20</v>
      </c>
      <c r="Z1" s="10" t="s">
        <v>23</v>
      </c>
      <c r="AA1" s="10" t="s">
        <v>24</v>
      </c>
      <c r="AB1" s="5" t="s">
        <v>139</v>
      </c>
      <c r="AC1" s="5" t="s">
        <v>140</v>
      </c>
      <c r="AD1" s="10" t="s">
        <v>18</v>
      </c>
      <c r="AE1" s="10" t="s">
        <v>21</v>
      </c>
      <c r="AF1" s="10" t="s">
        <v>23</v>
      </c>
      <c r="AG1" s="10" t="s">
        <v>24</v>
      </c>
      <c r="AH1" s="5" t="s">
        <v>139</v>
      </c>
      <c r="AI1" s="5" t="s">
        <v>140</v>
      </c>
    </row>
    <row r="2" spans="1:35">
      <c r="A2" s="21" t="s">
        <v>94</v>
      </c>
      <c r="B2" s="9">
        <v>1</v>
      </c>
      <c r="C2" s="9">
        <v>1</v>
      </c>
      <c r="D2" s="8">
        <v>2.8660000000000001</v>
      </c>
      <c r="E2" s="8">
        <v>2.09</v>
      </c>
      <c r="F2" s="8">
        <f t="shared" ref="F2:F25" si="0">D2-E2</f>
        <v>0.77600000000000025</v>
      </c>
      <c r="G2" s="8">
        <v>9.8000000000000004E-2</v>
      </c>
      <c r="H2" s="22">
        <v>0.58609999999999995</v>
      </c>
      <c r="I2" s="5">
        <f>0.2587*H2+0.5385</f>
        <v>0.69012406999999998</v>
      </c>
      <c r="J2" s="5">
        <f>(I2*1)/G2</f>
        <v>7.0420823469387752</v>
      </c>
      <c r="K2" s="5">
        <f>J2*F2</f>
        <v>5.4646559012244911</v>
      </c>
      <c r="L2" s="5">
        <v>0.184</v>
      </c>
      <c r="M2" s="5">
        <v>0.10100000000000001</v>
      </c>
      <c r="N2" s="22">
        <v>0.66569999999999996</v>
      </c>
      <c r="O2" s="5">
        <f>0.2587*N2+0.5385</f>
        <v>0.71071658999999998</v>
      </c>
      <c r="P2" s="5">
        <f>(O2*1)/M2</f>
        <v>7.036797920792079</v>
      </c>
      <c r="Q2" s="5">
        <f>P2*L2</f>
        <v>1.2947708174257424</v>
      </c>
      <c r="R2" s="8">
        <v>0.46899999999999997</v>
      </c>
      <c r="S2" s="8">
        <v>0.105</v>
      </c>
      <c r="T2" s="8">
        <v>0.6482</v>
      </c>
      <c r="U2" s="5">
        <f>0.2587*T2+0.5385</f>
        <v>0.70618934</v>
      </c>
      <c r="V2" s="5">
        <f>(U2*1)/S2</f>
        <v>6.7256127619047623</v>
      </c>
      <c r="W2" s="5">
        <f>V2*R2</f>
        <v>3.1543123853333332</v>
      </c>
      <c r="X2" s="8">
        <v>0.60799999999999998</v>
      </c>
      <c r="Y2" s="8">
        <v>0.10199999999999999</v>
      </c>
      <c r="Z2" s="8">
        <v>0.69610000000000005</v>
      </c>
      <c r="AA2" s="5">
        <f>0.2587*Z2+0.5385</f>
        <v>0.71858106999999993</v>
      </c>
      <c r="AB2" s="5">
        <f>(AA2*1)/Y2</f>
        <v>7.0449124509803918</v>
      </c>
      <c r="AC2" s="5">
        <f>AB2*X2</f>
        <v>4.2833067701960781</v>
      </c>
      <c r="AD2" s="8">
        <v>0.78200000000000003</v>
      </c>
      <c r="AE2" s="8">
        <v>0.10199999999999999</v>
      </c>
      <c r="AF2" s="8">
        <v>0.60680000000000001</v>
      </c>
      <c r="AG2" s="5">
        <f>0.2587*AF2+0.5385</f>
        <v>0.69547915999999999</v>
      </c>
      <c r="AH2" s="5">
        <f>(AG2*1)/AE2</f>
        <v>6.8184231372549027</v>
      </c>
      <c r="AI2" s="5">
        <f>AH2*AD2</f>
        <v>5.3320068933333342</v>
      </c>
    </row>
    <row r="3" spans="1:35">
      <c r="A3" s="21" t="s">
        <v>94</v>
      </c>
      <c r="B3" s="9">
        <v>1</v>
      </c>
      <c r="C3" s="9">
        <v>2</v>
      </c>
      <c r="D3" s="8">
        <v>2.38</v>
      </c>
      <c r="E3" s="8">
        <v>1.744</v>
      </c>
      <c r="F3" s="8">
        <f t="shared" si="0"/>
        <v>0.6359999999999999</v>
      </c>
      <c r="G3" s="8">
        <v>0.1</v>
      </c>
      <c r="H3" s="22">
        <v>0.57899999999999996</v>
      </c>
      <c r="I3" s="5">
        <f t="shared" ref="I3:I25" si="1">0.2587*H3+0.5385</f>
        <v>0.68828729999999994</v>
      </c>
      <c r="J3" s="5">
        <f t="shared" ref="J3:J25" si="2">(I3*1)/G3</f>
        <v>6.8828729999999991</v>
      </c>
      <c r="K3" s="5">
        <f t="shared" ref="K3:K25" si="3">J3*F3</f>
        <v>4.3775072279999989</v>
      </c>
      <c r="L3" s="5">
        <v>0.17599999999999999</v>
      </c>
      <c r="M3" s="5">
        <v>0.104</v>
      </c>
      <c r="N3" s="22">
        <v>0.66110000000000002</v>
      </c>
      <c r="O3" s="5">
        <f t="shared" ref="O3:O25" si="4">0.2587*N3+0.5385</f>
        <v>0.70952656999999997</v>
      </c>
      <c r="P3" s="5">
        <f t="shared" ref="P3:P25" si="5">(O3*1)/M3</f>
        <v>6.8223708653846158</v>
      </c>
      <c r="Q3" s="5">
        <f t="shared" ref="Q3:Q25" si="6">P3*L3</f>
        <v>1.2007372723076923</v>
      </c>
      <c r="R3" s="8">
        <v>0.49299999999999999</v>
      </c>
      <c r="S3" s="8">
        <v>9.7000000000000003E-2</v>
      </c>
      <c r="T3" s="8">
        <v>0.64439999999999997</v>
      </c>
      <c r="U3" s="5">
        <f t="shared" ref="U3:U25" si="7">0.2587*T3+0.5385</f>
        <v>0.70520627999999996</v>
      </c>
      <c r="V3" s="5">
        <f t="shared" ref="V3:V25" si="8">(U3*1)/S3</f>
        <v>7.270167835051546</v>
      </c>
      <c r="W3" s="5">
        <f t="shared" ref="W3:W25" si="9">V3*R3</f>
        <v>3.5841927426804121</v>
      </c>
      <c r="X3" s="8">
        <v>0.44</v>
      </c>
      <c r="Y3" s="8">
        <v>0.10299999999999999</v>
      </c>
      <c r="Z3" s="8">
        <v>0.67010000000000003</v>
      </c>
      <c r="AA3" s="5">
        <f t="shared" ref="AA3:AA25" si="10">0.2587*Z3+0.5385</f>
        <v>0.71185487000000003</v>
      </c>
      <c r="AB3" s="5">
        <f t="shared" ref="AB3:AB25" si="11">(AA3*1)/Y3</f>
        <v>6.9112123300970882</v>
      </c>
      <c r="AC3" s="5">
        <f t="shared" ref="AC3:AC25" si="12">AB3*X3</f>
        <v>3.0409334252427187</v>
      </c>
      <c r="AD3" s="8">
        <v>0.66</v>
      </c>
      <c r="AE3" s="8">
        <v>0.1</v>
      </c>
      <c r="AF3" s="8">
        <v>0.59509999999999996</v>
      </c>
      <c r="AG3" s="5">
        <f t="shared" ref="AG3:AG25" si="13">0.2587*AF3+0.5385</f>
        <v>0.69245236999999993</v>
      </c>
      <c r="AH3" s="5">
        <f t="shared" ref="AH3:AH25" si="14">(AG3*1)/AE3</f>
        <v>6.9245236999999991</v>
      </c>
      <c r="AI3" s="5">
        <f t="shared" ref="AI3:AI25" si="15">AH3*AD3</f>
        <v>4.5701856419999993</v>
      </c>
    </row>
    <row r="4" spans="1:35">
      <c r="A4" s="21" t="s">
        <v>94</v>
      </c>
      <c r="B4" s="9">
        <v>1</v>
      </c>
      <c r="C4" s="9">
        <v>3</v>
      </c>
      <c r="D4" s="8">
        <v>2.0880000000000001</v>
      </c>
      <c r="E4" s="8">
        <v>1.504</v>
      </c>
      <c r="F4" s="8">
        <f t="shared" si="0"/>
        <v>0.58400000000000007</v>
      </c>
      <c r="G4" s="8">
        <v>0.104</v>
      </c>
      <c r="H4" s="22">
        <v>0.59889999999999999</v>
      </c>
      <c r="I4" s="5">
        <f t="shared" si="1"/>
        <v>0.69343542999999996</v>
      </c>
      <c r="J4" s="5">
        <f t="shared" si="2"/>
        <v>6.6676483653846157</v>
      </c>
      <c r="K4" s="5">
        <f t="shared" si="3"/>
        <v>3.8939066453846163</v>
      </c>
      <c r="L4" s="5">
        <v>0.13400000000000001</v>
      </c>
      <c r="M4" s="5">
        <v>0.10299999999999999</v>
      </c>
      <c r="N4" s="22">
        <v>0.71950000000000003</v>
      </c>
      <c r="O4" s="5">
        <f t="shared" si="4"/>
        <v>0.72463464999999994</v>
      </c>
      <c r="P4" s="5">
        <f t="shared" si="5"/>
        <v>7.0352878640776693</v>
      </c>
      <c r="Q4" s="5">
        <f t="shared" si="6"/>
        <v>0.94272857378640773</v>
      </c>
      <c r="R4" s="8">
        <v>0.38300000000000001</v>
      </c>
      <c r="S4" s="8">
        <v>9.9000000000000005E-2</v>
      </c>
      <c r="T4" s="8">
        <v>0.70709999999999995</v>
      </c>
      <c r="U4" s="5">
        <f t="shared" si="7"/>
        <v>0.72142676999999999</v>
      </c>
      <c r="V4" s="5">
        <f t="shared" si="8"/>
        <v>7.2871390909090907</v>
      </c>
      <c r="W4" s="5">
        <f t="shared" si="9"/>
        <v>2.7909742718181816</v>
      </c>
      <c r="X4" s="8">
        <v>0.39800000000000002</v>
      </c>
      <c r="Y4" s="8">
        <v>0.10299999999999999</v>
      </c>
      <c r="Z4" s="8">
        <v>0.68400000000000005</v>
      </c>
      <c r="AA4" s="5">
        <f t="shared" si="10"/>
        <v>0.71545079999999994</v>
      </c>
      <c r="AB4" s="5">
        <f t="shared" si="11"/>
        <v>6.9461242718446599</v>
      </c>
      <c r="AC4" s="5">
        <f t="shared" si="12"/>
        <v>2.7645574601941747</v>
      </c>
      <c r="AD4" s="8">
        <v>0.57399999999999995</v>
      </c>
      <c r="AE4" s="8">
        <v>0.10199999999999999</v>
      </c>
      <c r="AF4" s="8">
        <v>0.59289999999999998</v>
      </c>
      <c r="AG4" s="5">
        <f t="shared" si="13"/>
        <v>0.69188322999999996</v>
      </c>
      <c r="AH4" s="5">
        <f t="shared" si="14"/>
        <v>6.7831689215686275</v>
      </c>
      <c r="AI4" s="5">
        <f t="shared" si="15"/>
        <v>3.8935389609803921</v>
      </c>
    </row>
    <row r="5" spans="1:35">
      <c r="A5" s="21" t="s">
        <v>94</v>
      </c>
      <c r="B5" s="9">
        <v>1</v>
      </c>
      <c r="C5" s="9">
        <v>4</v>
      </c>
      <c r="D5" s="8">
        <v>2.4239999999999999</v>
      </c>
      <c r="E5" s="8">
        <v>1.776</v>
      </c>
      <c r="F5" s="8">
        <f t="shared" si="0"/>
        <v>0.64799999999999991</v>
      </c>
      <c r="G5" s="8">
        <v>0.10199999999999999</v>
      </c>
      <c r="H5" s="22">
        <v>0.58530000000000004</v>
      </c>
      <c r="I5" s="5">
        <f t="shared" si="1"/>
        <v>0.68991711</v>
      </c>
      <c r="J5" s="5">
        <f t="shared" si="2"/>
        <v>6.7638932352941179</v>
      </c>
      <c r="K5" s="5">
        <f t="shared" si="3"/>
        <v>4.3830028164705874</v>
      </c>
      <c r="L5" s="5">
        <v>0.10299999999999999</v>
      </c>
      <c r="M5" s="5">
        <v>0.10299999999999999</v>
      </c>
      <c r="N5" s="22">
        <v>0.68959999999999999</v>
      </c>
      <c r="O5" s="5">
        <f t="shared" si="4"/>
        <v>0.7168995199999999</v>
      </c>
      <c r="P5" s="5">
        <f t="shared" si="5"/>
        <v>6.9601895145631065</v>
      </c>
      <c r="Q5" s="5">
        <f t="shared" si="6"/>
        <v>0.7168995199999999</v>
      </c>
      <c r="R5" s="8">
        <v>0.435</v>
      </c>
      <c r="S5" s="8">
        <v>0.10199999999999999</v>
      </c>
      <c r="T5" s="8">
        <v>0.6744</v>
      </c>
      <c r="U5" s="5">
        <f t="shared" si="7"/>
        <v>0.71296727999999998</v>
      </c>
      <c r="V5" s="5">
        <f t="shared" si="8"/>
        <v>6.9898752941176472</v>
      </c>
      <c r="W5" s="5">
        <f t="shared" si="9"/>
        <v>3.0405957529411767</v>
      </c>
      <c r="X5" s="8">
        <v>0.52500000000000002</v>
      </c>
      <c r="Y5" s="8">
        <v>0.10199999999999999</v>
      </c>
      <c r="Z5" s="8">
        <v>0.67310000000000003</v>
      </c>
      <c r="AA5" s="5">
        <f t="shared" si="10"/>
        <v>0.71263096999999997</v>
      </c>
      <c r="AB5" s="5">
        <f t="shared" si="11"/>
        <v>6.9865781372549023</v>
      </c>
      <c r="AC5" s="5">
        <f t="shared" si="12"/>
        <v>3.667953522058824</v>
      </c>
      <c r="AD5" s="8">
        <v>0.70199999999999996</v>
      </c>
      <c r="AE5" s="8">
        <v>9.9000000000000005E-2</v>
      </c>
      <c r="AF5" s="8">
        <v>0.61599999999999999</v>
      </c>
      <c r="AG5" s="5">
        <f t="shared" si="13"/>
        <v>0.6978591999999999</v>
      </c>
      <c r="AH5" s="5">
        <f t="shared" si="14"/>
        <v>7.0490828282828266</v>
      </c>
      <c r="AI5" s="5">
        <f t="shared" si="15"/>
        <v>4.9484561454545437</v>
      </c>
    </row>
    <row r="6" spans="1:35">
      <c r="A6" s="21" t="s">
        <v>95</v>
      </c>
      <c r="B6" s="9">
        <v>2</v>
      </c>
      <c r="C6" s="9">
        <v>1</v>
      </c>
      <c r="D6" s="8">
        <v>2.6579999999999999</v>
      </c>
      <c r="E6" s="8">
        <v>1.982</v>
      </c>
      <c r="F6" s="8">
        <f t="shared" si="0"/>
        <v>0.67599999999999993</v>
      </c>
      <c r="G6" s="8">
        <v>0.10100000000000001</v>
      </c>
      <c r="H6" s="22">
        <v>0.57969999999999999</v>
      </c>
      <c r="I6" s="5">
        <f t="shared" si="1"/>
        <v>0.68846838999999993</v>
      </c>
      <c r="J6" s="5">
        <f t="shared" si="2"/>
        <v>6.8165187128712859</v>
      </c>
      <c r="K6" s="5">
        <f t="shared" si="3"/>
        <v>4.6079666499009884</v>
      </c>
      <c r="L6" s="5">
        <v>0.16400000000000001</v>
      </c>
      <c r="M6" s="5">
        <v>0.10199999999999999</v>
      </c>
      <c r="N6" s="22">
        <v>0.67720000000000002</v>
      </c>
      <c r="O6" s="5">
        <f t="shared" si="4"/>
        <v>0.71369163999999996</v>
      </c>
      <c r="P6" s="5">
        <f t="shared" si="5"/>
        <v>6.9969768627450977</v>
      </c>
      <c r="Q6" s="5">
        <f t="shared" si="6"/>
        <v>1.147504205490196</v>
      </c>
      <c r="R6" s="8">
        <v>0.439</v>
      </c>
      <c r="S6" s="8">
        <v>0.10199999999999999</v>
      </c>
      <c r="T6" s="8">
        <v>0.749</v>
      </c>
      <c r="U6" s="5">
        <f t="shared" si="7"/>
        <v>0.73226630000000004</v>
      </c>
      <c r="V6" s="5">
        <f t="shared" si="8"/>
        <v>7.1790813725490201</v>
      </c>
      <c r="W6" s="5">
        <f t="shared" si="9"/>
        <v>3.1516167225490199</v>
      </c>
      <c r="X6" s="8">
        <v>0.7</v>
      </c>
      <c r="Y6" s="8">
        <v>9.9000000000000005E-2</v>
      </c>
      <c r="Z6" s="8">
        <v>0.73809999999999998</v>
      </c>
      <c r="AA6" s="5">
        <f t="shared" si="10"/>
        <v>0.72944646999999996</v>
      </c>
      <c r="AB6" s="5">
        <f t="shared" si="11"/>
        <v>7.3681461616161608</v>
      </c>
      <c r="AC6" s="5">
        <f t="shared" si="12"/>
        <v>5.1577023131313124</v>
      </c>
      <c r="AD6" s="8">
        <v>0.76600000000000001</v>
      </c>
      <c r="AE6" s="8">
        <v>0.104</v>
      </c>
      <c r="AF6" s="8">
        <v>0.61499999999999999</v>
      </c>
      <c r="AG6" s="5">
        <f t="shared" si="13"/>
        <v>0.69760049999999996</v>
      </c>
      <c r="AH6" s="5">
        <f t="shared" si="14"/>
        <v>6.7076971153846152</v>
      </c>
      <c r="AI6" s="5">
        <f t="shared" si="15"/>
        <v>5.1380959903846151</v>
      </c>
    </row>
    <row r="7" spans="1:35">
      <c r="A7" s="21" t="s">
        <v>95</v>
      </c>
      <c r="B7" s="9">
        <v>2</v>
      </c>
      <c r="C7" s="9">
        <v>2</v>
      </c>
      <c r="D7" s="8">
        <v>3.0920000000000001</v>
      </c>
      <c r="E7" s="8">
        <v>2.2749999999999999</v>
      </c>
      <c r="F7" s="8">
        <f t="shared" si="0"/>
        <v>0.81700000000000017</v>
      </c>
      <c r="G7" s="8">
        <v>9.5000000000000001E-2</v>
      </c>
      <c r="H7" s="22">
        <v>0.58230000000000004</v>
      </c>
      <c r="I7" s="5">
        <f t="shared" si="1"/>
        <v>0.68914100999999994</v>
      </c>
      <c r="J7" s="5">
        <f t="shared" si="2"/>
        <v>7.2541158947368416</v>
      </c>
      <c r="K7" s="5">
        <f t="shared" si="3"/>
        <v>5.9266126860000012</v>
      </c>
      <c r="L7" s="5">
        <v>0.158</v>
      </c>
      <c r="M7" s="5">
        <v>9.7000000000000003E-2</v>
      </c>
      <c r="N7" s="22">
        <v>0.66810000000000003</v>
      </c>
      <c r="O7" s="5">
        <f t="shared" si="4"/>
        <v>0.71133746999999992</v>
      </c>
      <c r="P7" s="5">
        <f t="shared" si="5"/>
        <v>7.3333759793814419</v>
      </c>
      <c r="Q7" s="5">
        <f t="shared" si="6"/>
        <v>1.1586734047422678</v>
      </c>
      <c r="R7" s="8">
        <v>0.47499999999999998</v>
      </c>
      <c r="S7" s="8">
        <v>0.1</v>
      </c>
      <c r="T7" s="8">
        <v>0.68569999999999998</v>
      </c>
      <c r="U7" s="5">
        <f t="shared" si="7"/>
        <v>0.71589058999999999</v>
      </c>
      <c r="V7" s="5">
        <f t="shared" si="8"/>
        <v>7.1589058999999997</v>
      </c>
      <c r="W7" s="5">
        <f t="shared" si="9"/>
        <v>3.4004803024999997</v>
      </c>
      <c r="X7" s="8">
        <v>0.7</v>
      </c>
      <c r="Y7" s="8">
        <v>9.7000000000000003E-2</v>
      </c>
      <c r="Z7" s="8">
        <v>0.78200000000000003</v>
      </c>
      <c r="AA7" s="5">
        <f t="shared" si="10"/>
        <v>0.7408034</v>
      </c>
      <c r="AB7" s="5">
        <f t="shared" si="11"/>
        <v>7.6371484536082468</v>
      </c>
      <c r="AC7" s="5">
        <f t="shared" si="12"/>
        <v>5.3460039175257723</v>
      </c>
      <c r="AD7" s="8">
        <v>0.84399999999999997</v>
      </c>
      <c r="AE7" s="8">
        <v>0.10199999999999999</v>
      </c>
      <c r="AF7" s="8">
        <v>0.61070000000000002</v>
      </c>
      <c r="AG7" s="5">
        <f t="shared" si="13"/>
        <v>0.69648809</v>
      </c>
      <c r="AH7" s="5">
        <f t="shared" si="14"/>
        <v>6.8283146078431374</v>
      </c>
      <c r="AI7" s="5">
        <f t="shared" si="15"/>
        <v>5.7630975290196078</v>
      </c>
    </row>
    <row r="8" spans="1:35">
      <c r="A8" s="21" t="s">
        <v>95</v>
      </c>
      <c r="B8" s="9">
        <v>2</v>
      </c>
      <c r="C8" s="9">
        <v>3</v>
      </c>
      <c r="D8" s="8">
        <v>2.653</v>
      </c>
      <c r="E8" s="8">
        <v>1.9990000000000001</v>
      </c>
      <c r="F8" s="8">
        <f t="shared" si="0"/>
        <v>0.65399999999999991</v>
      </c>
      <c r="G8" s="8">
        <v>9.9000000000000005E-2</v>
      </c>
      <c r="H8" s="22">
        <v>0.58320000000000005</v>
      </c>
      <c r="I8" s="5">
        <f t="shared" si="1"/>
        <v>0.68937384000000002</v>
      </c>
      <c r="J8" s="5">
        <f t="shared" si="2"/>
        <v>6.9633721212121209</v>
      </c>
      <c r="K8" s="5">
        <f t="shared" si="3"/>
        <v>4.5540453672727264</v>
      </c>
      <c r="L8" s="5">
        <v>0.15</v>
      </c>
      <c r="M8" s="5">
        <v>0.10299999999999999</v>
      </c>
      <c r="N8" s="22">
        <v>0.77529999999999999</v>
      </c>
      <c r="O8" s="5">
        <f t="shared" si="4"/>
        <v>0.73907011</v>
      </c>
      <c r="P8" s="5">
        <f t="shared" si="5"/>
        <v>7.1754379611650494</v>
      </c>
      <c r="Q8" s="5">
        <f t="shared" si="6"/>
        <v>1.0763156941747574</v>
      </c>
      <c r="R8" s="8">
        <v>0.41199999999999998</v>
      </c>
      <c r="S8" s="8">
        <v>9.6000000000000002E-2</v>
      </c>
      <c r="T8" s="8">
        <v>0.77080000000000004</v>
      </c>
      <c r="U8" s="5">
        <f t="shared" si="7"/>
        <v>0.73790595999999997</v>
      </c>
      <c r="V8" s="5">
        <f t="shared" si="8"/>
        <v>7.6865204166666663</v>
      </c>
      <c r="W8" s="5">
        <f t="shared" si="9"/>
        <v>3.1668464116666661</v>
      </c>
      <c r="X8" s="8">
        <v>0.63200000000000001</v>
      </c>
      <c r="Y8" s="8">
        <v>9.8000000000000004E-2</v>
      </c>
      <c r="Z8" s="8">
        <v>0.68969999999999998</v>
      </c>
      <c r="AA8" s="5">
        <f t="shared" si="10"/>
        <v>0.71692539</v>
      </c>
      <c r="AB8" s="5">
        <f t="shared" si="11"/>
        <v>7.3155652040816319</v>
      </c>
      <c r="AC8" s="5">
        <f t="shared" si="12"/>
        <v>4.623437208979591</v>
      </c>
      <c r="AD8" s="8">
        <v>0.745</v>
      </c>
      <c r="AE8" s="8">
        <v>0.10299999999999999</v>
      </c>
      <c r="AF8" s="8">
        <v>0.59570000000000001</v>
      </c>
      <c r="AG8" s="5">
        <f t="shared" si="13"/>
        <v>0.69260758999999994</v>
      </c>
      <c r="AH8" s="5">
        <f t="shared" si="14"/>
        <v>6.724345533980582</v>
      </c>
      <c r="AI8" s="5">
        <f t="shared" si="15"/>
        <v>5.0096374228155334</v>
      </c>
    </row>
    <row r="9" spans="1:35">
      <c r="A9" s="21" t="s">
        <v>95</v>
      </c>
      <c r="B9" s="9">
        <v>2</v>
      </c>
      <c r="C9" s="9">
        <v>4</v>
      </c>
      <c r="D9" s="8">
        <v>2.7719999999999998</v>
      </c>
      <c r="E9" s="8">
        <v>2.1110000000000002</v>
      </c>
      <c r="F9" s="8">
        <f t="shared" si="0"/>
        <v>0.66099999999999959</v>
      </c>
      <c r="G9" s="8">
        <v>0.105</v>
      </c>
      <c r="H9" s="22">
        <v>0.59519999999999995</v>
      </c>
      <c r="I9" s="5">
        <f t="shared" si="1"/>
        <v>0.69247824000000002</v>
      </c>
      <c r="J9" s="5">
        <f t="shared" si="2"/>
        <v>6.5950308571428575</v>
      </c>
      <c r="K9" s="5">
        <f t="shared" si="3"/>
        <v>4.359315396571426</v>
      </c>
      <c r="L9" s="5">
        <v>0.124</v>
      </c>
      <c r="M9" s="5">
        <v>0.10199999999999999</v>
      </c>
      <c r="N9" s="22">
        <v>0.72070000000000001</v>
      </c>
      <c r="O9" s="5">
        <f t="shared" si="4"/>
        <v>0.72494508999999996</v>
      </c>
      <c r="P9" s="5">
        <f t="shared" si="5"/>
        <v>7.1073048039215685</v>
      </c>
      <c r="Q9" s="5">
        <f t="shared" si="6"/>
        <v>0.88130579568627454</v>
      </c>
      <c r="R9" s="8">
        <v>0.436</v>
      </c>
      <c r="S9" s="8">
        <v>0.10299999999999999</v>
      </c>
      <c r="T9" s="8">
        <v>0.6532</v>
      </c>
      <c r="U9" s="5">
        <f t="shared" si="7"/>
        <v>0.70748283999999995</v>
      </c>
      <c r="V9" s="5">
        <f t="shared" si="8"/>
        <v>6.8687654368932041</v>
      </c>
      <c r="W9" s="5">
        <f t="shared" si="9"/>
        <v>2.9947817304854372</v>
      </c>
      <c r="X9" s="8">
        <v>0.68799999999999994</v>
      </c>
      <c r="Y9" s="8">
        <v>0.104</v>
      </c>
      <c r="Z9" s="8">
        <v>0.71360000000000001</v>
      </c>
      <c r="AA9" s="5">
        <f t="shared" si="10"/>
        <v>0.72310831999999992</v>
      </c>
      <c r="AB9" s="5">
        <f t="shared" si="11"/>
        <v>6.952964615384615</v>
      </c>
      <c r="AC9" s="5">
        <f t="shared" si="12"/>
        <v>4.783639655384615</v>
      </c>
      <c r="AD9" s="8">
        <v>0.81699999999999995</v>
      </c>
      <c r="AE9" s="8">
        <v>9.9000000000000005E-2</v>
      </c>
      <c r="AF9" s="8">
        <v>0.60650000000000004</v>
      </c>
      <c r="AG9" s="5">
        <f t="shared" si="13"/>
        <v>0.69540154999999992</v>
      </c>
      <c r="AH9" s="5">
        <f t="shared" si="14"/>
        <v>7.0242580808080799</v>
      </c>
      <c r="AI9" s="5">
        <f t="shared" si="15"/>
        <v>5.7388188520202013</v>
      </c>
    </row>
    <row r="10" spans="1:35">
      <c r="A10" s="3" t="s">
        <v>143</v>
      </c>
      <c r="B10" s="9">
        <v>23</v>
      </c>
      <c r="C10" s="9">
        <v>1</v>
      </c>
      <c r="D10" s="8">
        <v>3.2959999999999998</v>
      </c>
      <c r="E10" s="8">
        <v>2.2480000000000002</v>
      </c>
      <c r="F10" s="8">
        <f t="shared" si="0"/>
        <v>1.0479999999999996</v>
      </c>
      <c r="G10" s="8">
        <v>0.105</v>
      </c>
      <c r="H10" s="22">
        <v>0.58150000000000002</v>
      </c>
      <c r="I10" s="5">
        <f t="shared" si="1"/>
        <v>0.68893404999999996</v>
      </c>
      <c r="J10" s="5">
        <f t="shared" si="2"/>
        <v>6.5612766666666662</v>
      </c>
      <c r="K10" s="5">
        <f t="shared" si="3"/>
        <v>6.8762179466666637</v>
      </c>
      <c r="L10" s="5">
        <v>0.217</v>
      </c>
      <c r="M10" s="5">
        <v>0.105</v>
      </c>
      <c r="N10" s="22">
        <v>0.63160000000000005</v>
      </c>
      <c r="O10" s="5">
        <f t="shared" si="4"/>
        <v>0.70189491999999998</v>
      </c>
      <c r="P10" s="5">
        <f t="shared" si="5"/>
        <v>6.6847135238095241</v>
      </c>
      <c r="Q10" s="5">
        <f t="shared" si="6"/>
        <v>1.4505828346666667</v>
      </c>
      <c r="R10" s="8">
        <v>0.48799999999999999</v>
      </c>
      <c r="S10" s="8">
        <v>0.104</v>
      </c>
      <c r="T10" s="8">
        <v>0.6401</v>
      </c>
      <c r="U10" s="5">
        <f t="shared" si="7"/>
        <v>0.70409387000000001</v>
      </c>
      <c r="V10" s="5">
        <f t="shared" si="8"/>
        <v>6.7701333653846154</v>
      </c>
      <c r="W10" s="5">
        <f t="shared" si="9"/>
        <v>3.3038250823076925</v>
      </c>
      <c r="X10" s="8">
        <v>1.0640000000000001</v>
      </c>
      <c r="Y10" s="8">
        <v>0.10100000000000001</v>
      </c>
      <c r="Z10" s="8">
        <v>0.71850000000000003</v>
      </c>
      <c r="AA10" s="5">
        <f t="shared" si="10"/>
        <v>0.72437594999999999</v>
      </c>
      <c r="AB10" s="5">
        <f t="shared" si="11"/>
        <v>7.1720391089108908</v>
      </c>
      <c r="AC10" s="5">
        <f t="shared" si="12"/>
        <v>7.6310496118811884</v>
      </c>
      <c r="AD10" s="8">
        <v>0.80900000000000005</v>
      </c>
      <c r="AE10" s="8">
        <v>0.10100000000000001</v>
      </c>
      <c r="AF10" s="8">
        <v>0.59009999999999996</v>
      </c>
      <c r="AG10" s="5">
        <f t="shared" si="13"/>
        <v>0.69115886999999998</v>
      </c>
      <c r="AH10" s="5">
        <f t="shared" si="14"/>
        <v>6.8431571287128703</v>
      </c>
      <c r="AI10" s="5">
        <f t="shared" si="15"/>
        <v>5.5361141171287125</v>
      </c>
    </row>
    <row r="11" spans="1:35">
      <c r="A11" s="3" t="s">
        <v>143</v>
      </c>
      <c r="B11" s="9">
        <v>23</v>
      </c>
      <c r="C11" s="9">
        <v>2</v>
      </c>
      <c r="D11" s="8">
        <v>3.3029999999999999</v>
      </c>
      <c r="E11" s="8">
        <v>2.3119999999999998</v>
      </c>
      <c r="F11" s="8">
        <f t="shared" si="0"/>
        <v>0.9910000000000001</v>
      </c>
      <c r="G11" s="8">
        <v>0.10100000000000001</v>
      </c>
      <c r="H11" s="22">
        <v>0.5857</v>
      </c>
      <c r="I11" s="5">
        <f t="shared" si="1"/>
        <v>0.69002058999999993</v>
      </c>
      <c r="J11" s="5">
        <f t="shared" si="2"/>
        <v>6.831887029702969</v>
      </c>
      <c r="K11" s="5">
        <f t="shared" si="3"/>
        <v>6.7704000464356433</v>
      </c>
      <c r="L11" s="5">
        <v>0.183</v>
      </c>
      <c r="M11" s="5">
        <v>0.10100000000000001</v>
      </c>
      <c r="N11" s="22">
        <v>0.65710000000000002</v>
      </c>
      <c r="O11" s="5">
        <f t="shared" si="4"/>
        <v>0.70849176999999997</v>
      </c>
      <c r="P11" s="5">
        <f t="shared" si="5"/>
        <v>7.0147699999999995</v>
      </c>
      <c r="Q11" s="5">
        <f t="shared" si="6"/>
        <v>1.2837029099999999</v>
      </c>
      <c r="R11" s="8">
        <v>0.53100000000000003</v>
      </c>
      <c r="S11" s="8">
        <v>9.7000000000000003E-2</v>
      </c>
      <c r="T11" s="8">
        <v>0.68799999999999994</v>
      </c>
      <c r="U11" s="5">
        <f t="shared" si="7"/>
        <v>0.71648559999999994</v>
      </c>
      <c r="V11" s="5">
        <f t="shared" si="8"/>
        <v>7.3864494845360813</v>
      </c>
      <c r="W11" s="5">
        <f t="shared" si="9"/>
        <v>3.9222046762886595</v>
      </c>
      <c r="X11" s="8">
        <v>0.60399999999999998</v>
      </c>
      <c r="Y11" s="8">
        <v>0.104</v>
      </c>
      <c r="Z11" s="8">
        <v>0.80169999999999997</v>
      </c>
      <c r="AA11" s="5">
        <f t="shared" si="10"/>
        <v>0.74589978999999995</v>
      </c>
      <c r="AB11" s="5">
        <f t="shared" si="11"/>
        <v>7.1721133653846154</v>
      </c>
      <c r="AC11" s="5">
        <f t="shared" si="12"/>
        <v>4.3319564726923074</v>
      </c>
      <c r="AD11" s="8">
        <v>0.94699999999999995</v>
      </c>
      <c r="AE11" s="8">
        <v>9.9000000000000005E-2</v>
      </c>
      <c r="AF11" s="8">
        <v>0.62360000000000004</v>
      </c>
      <c r="AG11" s="5">
        <f t="shared" si="13"/>
        <v>0.69982531999999997</v>
      </c>
      <c r="AH11" s="5">
        <f t="shared" si="14"/>
        <v>7.0689426262626256</v>
      </c>
      <c r="AI11" s="5">
        <f t="shared" si="15"/>
        <v>6.6942886670707065</v>
      </c>
    </row>
    <row r="12" spans="1:35">
      <c r="A12" s="3" t="s">
        <v>143</v>
      </c>
      <c r="B12" s="9">
        <v>23</v>
      </c>
      <c r="C12" s="9">
        <v>3</v>
      </c>
      <c r="D12" s="8">
        <v>2.6520000000000001</v>
      </c>
      <c r="E12" s="8">
        <v>1.9570000000000001</v>
      </c>
      <c r="F12" s="8">
        <f t="shared" si="0"/>
        <v>0.69500000000000006</v>
      </c>
      <c r="G12" s="8">
        <v>0.10299999999999999</v>
      </c>
      <c r="H12" s="22">
        <v>0.58499999999999996</v>
      </c>
      <c r="I12" s="5">
        <f t="shared" si="1"/>
        <v>0.68983949999999994</v>
      </c>
      <c r="J12" s="5">
        <f t="shared" si="2"/>
        <v>6.6974708737864077</v>
      </c>
      <c r="K12" s="5">
        <f t="shared" si="3"/>
        <v>4.654742257281554</v>
      </c>
      <c r="L12" s="5">
        <v>0.152</v>
      </c>
      <c r="M12" s="5">
        <v>0.10299999999999999</v>
      </c>
      <c r="N12" s="22">
        <v>0.72040000000000004</v>
      </c>
      <c r="O12" s="5">
        <f t="shared" si="4"/>
        <v>0.72486748000000001</v>
      </c>
      <c r="P12" s="5">
        <f t="shared" si="5"/>
        <v>7.0375483495145632</v>
      </c>
      <c r="Q12" s="5">
        <f t="shared" si="6"/>
        <v>1.0697073491262137</v>
      </c>
      <c r="R12" s="8">
        <v>0.43</v>
      </c>
      <c r="S12" s="8">
        <v>9.6000000000000002E-2</v>
      </c>
      <c r="T12" s="8">
        <v>0.81159999999999999</v>
      </c>
      <c r="U12" s="5">
        <f t="shared" si="7"/>
        <v>0.74846091999999997</v>
      </c>
      <c r="V12" s="5">
        <f t="shared" si="8"/>
        <v>7.7964679166666659</v>
      </c>
      <c r="W12" s="5">
        <f t="shared" si="9"/>
        <v>3.3524812041666663</v>
      </c>
      <c r="X12" s="8">
        <v>0.63500000000000001</v>
      </c>
      <c r="Y12" s="8">
        <v>9.8000000000000004E-2</v>
      </c>
      <c r="Z12" s="8">
        <v>0.79320000000000002</v>
      </c>
      <c r="AA12" s="5">
        <f t="shared" si="10"/>
        <v>0.74370084000000003</v>
      </c>
      <c r="AB12" s="5">
        <f t="shared" si="11"/>
        <v>7.5887840816326531</v>
      </c>
      <c r="AC12" s="5">
        <f t="shared" si="12"/>
        <v>4.8188778918367348</v>
      </c>
      <c r="AD12" s="8">
        <v>0.72699999999999998</v>
      </c>
      <c r="AE12" s="8">
        <v>9.7000000000000003E-2</v>
      </c>
      <c r="AF12" s="8">
        <v>0.60589999999999999</v>
      </c>
      <c r="AG12" s="5">
        <f t="shared" si="13"/>
        <v>0.69524633000000002</v>
      </c>
      <c r="AH12" s="5">
        <f t="shared" si="14"/>
        <v>7.1674879381443297</v>
      </c>
      <c r="AI12" s="5">
        <f t="shared" si="15"/>
        <v>5.2107637310309274</v>
      </c>
    </row>
    <row r="13" spans="1:35">
      <c r="A13" s="3" t="s">
        <v>143</v>
      </c>
      <c r="B13" s="9">
        <v>23</v>
      </c>
      <c r="C13" s="9">
        <v>4</v>
      </c>
      <c r="D13" s="8">
        <v>2.347</v>
      </c>
      <c r="E13" s="8">
        <v>1.802</v>
      </c>
      <c r="F13" s="8">
        <f t="shared" si="0"/>
        <v>0.54499999999999993</v>
      </c>
      <c r="G13" s="8">
        <v>9.8000000000000004E-2</v>
      </c>
      <c r="H13" s="22">
        <v>0.58260000000000001</v>
      </c>
      <c r="I13" s="5">
        <f t="shared" si="1"/>
        <v>0.68921862</v>
      </c>
      <c r="J13" s="5">
        <f t="shared" si="2"/>
        <v>7.0328430612244892</v>
      </c>
      <c r="K13" s="5">
        <f t="shared" si="3"/>
        <v>3.8328994683673461</v>
      </c>
      <c r="L13" s="5">
        <v>0.15</v>
      </c>
      <c r="M13" s="5">
        <v>0.10199999999999999</v>
      </c>
      <c r="N13" s="22">
        <v>0.70279999999999998</v>
      </c>
      <c r="O13" s="5">
        <f t="shared" si="4"/>
        <v>0.72031435999999993</v>
      </c>
      <c r="P13" s="5">
        <f t="shared" si="5"/>
        <v>7.0619054901960778</v>
      </c>
      <c r="Q13" s="5">
        <f t="shared" si="6"/>
        <v>1.0592858235294116</v>
      </c>
      <c r="R13" s="8">
        <v>0.47499999999999998</v>
      </c>
      <c r="S13" s="8">
        <v>9.9000000000000005E-2</v>
      </c>
      <c r="T13" s="8">
        <v>0.62509999999999999</v>
      </c>
      <c r="U13" s="5">
        <f t="shared" si="7"/>
        <v>0.70021336999999995</v>
      </c>
      <c r="V13" s="5">
        <f t="shared" si="8"/>
        <v>7.0728623232323224</v>
      </c>
      <c r="W13" s="5">
        <f t="shared" si="9"/>
        <v>3.3596096035353531</v>
      </c>
      <c r="X13" s="8">
        <v>0.52900000000000003</v>
      </c>
      <c r="Y13" s="8">
        <v>0.1</v>
      </c>
      <c r="Z13" s="8">
        <v>0.73029999999999995</v>
      </c>
      <c r="AA13" s="5">
        <f t="shared" si="10"/>
        <v>0.72742860999999992</v>
      </c>
      <c r="AB13" s="5">
        <f t="shared" si="11"/>
        <v>7.2742860999999985</v>
      </c>
      <c r="AC13" s="5">
        <f t="shared" si="12"/>
        <v>3.8480973468999995</v>
      </c>
      <c r="AD13" s="8">
        <v>0.65800000000000003</v>
      </c>
      <c r="AE13" s="8">
        <v>9.7000000000000003E-2</v>
      </c>
      <c r="AF13" s="8">
        <v>0.60589999999999999</v>
      </c>
      <c r="AG13" s="5">
        <f t="shared" si="13"/>
        <v>0.69524633000000002</v>
      </c>
      <c r="AH13" s="5">
        <f t="shared" si="14"/>
        <v>7.1674879381443297</v>
      </c>
      <c r="AI13" s="5">
        <f t="shared" si="15"/>
        <v>4.7162070632989694</v>
      </c>
    </row>
    <row r="14" spans="1:35">
      <c r="A14" s="21" t="s">
        <v>116</v>
      </c>
      <c r="B14" s="9">
        <v>24</v>
      </c>
      <c r="C14" s="9">
        <v>1</v>
      </c>
      <c r="D14" s="8">
        <v>3.1019999999999999</v>
      </c>
      <c r="E14" s="8">
        <v>2.1850000000000001</v>
      </c>
      <c r="F14" s="8">
        <f t="shared" si="0"/>
        <v>0.91699999999999982</v>
      </c>
      <c r="G14" s="8">
        <v>0.105</v>
      </c>
      <c r="H14" s="22">
        <v>0.58130000000000004</v>
      </c>
      <c r="I14" s="5">
        <f t="shared" si="1"/>
        <v>0.68888231</v>
      </c>
      <c r="J14" s="5">
        <f t="shared" si="2"/>
        <v>6.5607839047619052</v>
      </c>
      <c r="K14" s="5">
        <f t="shared" si="3"/>
        <v>6.0162388406666656</v>
      </c>
      <c r="L14" s="5">
        <v>0.156</v>
      </c>
      <c r="M14" s="5">
        <v>0.10100000000000001</v>
      </c>
      <c r="N14" s="22">
        <v>0.63780000000000003</v>
      </c>
      <c r="O14" s="5">
        <f t="shared" si="4"/>
        <v>0.70349885999999995</v>
      </c>
      <c r="P14" s="5">
        <f t="shared" si="5"/>
        <v>6.9653352475247514</v>
      </c>
      <c r="Q14" s="5">
        <f t="shared" si="6"/>
        <v>1.0865922986138612</v>
      </c>
      <c r="R14" s="8">
        <v>0.41599999999999998</v>
      </c>
      <c r="S14" s="8">
        <v>0.105</v>
      </c>
      <c r="T14" s="8">
        <v>0.69350000000000001</v>
      </c>
      <c r="U14" s="5">
        <f t="shared" si="7"/>
        <v>0.71790844999999992</v>
      </c>
      <c r="V14" s="5">
        <f t="shared" si="8"/>
        <v>6.8372233333333332</v>
      </c>
      <c r="W14" s="5">
        <f t="shared" si="9"/>
        <v>2.8442849066666667</v>
      </c>
      <c r="X14" s="8">
        <v>0.67100000000000004</v>
      </c>
      <c r="Y14" s="8">
        <v>0.10100000000000001</v>
      </c>
      <c r="Z14" s="8">
        <v>0.70309999999999995</v>
      </c>
      <c r="AA14" s="5">
        <f t="shared" si="10"/>
        <v>0.72039196999999999</v>
      </c>
      <c r="AB14" s="5">
        <f t="shared" si="11"/>
        <v>7.1325937623762368</v>
      </c>
      <c r="AC14" s="5">
        <f t="shared" si="12"/>
        <v>4.7859704145544555</v>
      </c>
      <c r="AD14" s="8">
        <v>0.86799999999999999</v>
      </c>
      <c r="AE14" s="8">
        <v>0.106</v>
      </c>
      <c r="AF14" s="8">
        <v>0.60560000000000003</v>
      </c>
      <c r="AG14" s="5">
        <f t="shared" si="13"/>
        <v>0.69516871999999996</v>
      </c>
      <c r="AH14" s="5">
        <f t="shared" si="14"/>
        <v>6.558195471698113</v>
      </c>
      <c r="AI14" s="5">
        <f t="shared" si="15"/>
        <v>5.6925136694339624</v>
      </c>
    </row>
    <row r="15" spans="1:35">
      <c r="A15" s="21" t="s">
        <v>116</v>
      </c>
      <c r="B15" s="9">
        <v>24</v>
      </c>
      <c r="C15" s="9">
        <v>2</v>
      </c>
      <c r="D15" s="8">
        <v>2.472</v>
      </c>
      <c r="E15" s="8">
        <v>1.776</v>
      </c>
      <c r="F15" s="8">
        <f t="shared" si="0"/>
        <v>0.69599999999999995</v>
      </c>
      <c r="G15" s="8">
        <v>9.7000000000000003E-2</v>
      </c>
      <c r="H15" s="22">
        <v>0.59299999999999997</v>
      </c>
      <c r="I15" s="5">
        <f t="shared" si="1"/>
        <v>0.69190909999999994</v>
      </c>
      <c r="J15" s="5">
        <f t="shared" si="2"/>
        <v>7.1330835051546382</v>
      </c>
      <c r="K15" s="5">
        <f t="shared" si="3"/>
        <v>4.9646261195876278</v>
      </c>
      <c r="L15" s="5">
        <v>0.16800000000000001</v>
      </c>
      <c r="M15" s="5">
        <v>0.10100000000000001</v>
      </c>
      <c r="N15" s="22">
        <v>0.65810000000000002</v>
      </c>
      <c r="O15" s="5">
        <f t="shared" si="4"/>
        <v>0.70875047000000002</v>
      </c>
      <c r="P15" s="5">
        <f t="shared" si="5"/>
        <v>7.017331386138614</v>
      </c>
      <c r="Q15" s="5">
        <f t="shared" si="6"/>
        <v>1.1789116728712872</v>
      </c>
      <c r="R15" s="8">
        <v>0.42499999999999999</v>
      </c>
      <c r="S15" s="8">
        <v>0.1</v>
      </c>
      <c r="T15" s="8">
        <v>0.71499999999999997</v>
      </c>
      <c r="U15" s="5">
        <f t="shared" si="7"/>
        <v>0.72347049999999991</v>
      </c>
      <c r="V15" s="5">
        <f t="shared" si="8"/>
        <v>7.2347049999999991</v>
      </c>
      <c r="W15" s="5">
        <f t="shared" si="9"/>
        <v>3.0747496249999995</v>
      </c>
      <c r="X15" s="8">
        <v>0.497</v>
      </c>
      <c r="Y15" s="8">
        <v>0.10100000000000001</v>
      </c>
      <c r="Z15" s="8">
        <v>0.66420000000000001</v>
      </c>
      <c r="AA15" s="5">
        <f t="shared" si="10"/>
        <v>0.71032854000000001</v>
      </c>
      <c r="AB15" s="5">
        <f t="shared" si="11"/>
        <v>7.0329558415841582</v>
      </c>
      <c r="AC15" s="5">
        <f t="shared" si="12"/>
        <v>3.4953790532673268</v>
      </c>
      <c r="AD15" s="8">
        <v>0.67900000000000005</v>
      </c>
      <c r="AE15" s="8">
        <v>9.5000000000000001E-2</v>
      </c>
      <c r="AF15" s="8">
        <v>0.627</v>
      </c>
      <c r="AG15" s="5">
        <f t="shared" si="13"/>
        <v>0.70070489999999996</v>
      </c>
      <c r="AH15" s="5">
        <f t="shared" si="14"/>
        <v>7.3758410526315785</v>
      </c>
      <c r="AI15" s="5">
        <f t="shared" si="15"/>
        <v>5.0081960747368424</v>
      </c>
    </row>
    <row r="16" spans="1:35">
      <c r="A16" s="21" t="s">
        <v>116</v>
      </c>
      <c r="B16" s="9">
        <v>24</v>
      </c>
      <c r="C16" s="9">
        <v>3</v>
      </c>
      <c r="D16" s="8">
        <v>2.8330000000000002</v>
      </c>
      <c r="E16" s="8">
        <v>2.1389999999999998</v>
      </c>
      <c r="F16" s="8">
        <f t="shared" si="0"/>
        <v>0.69400000000000039</v>
      </c>
      <c r="G16" s="8">
        <v>0.10100000000000001</v>
      </c>
      <c r="H16" s="22">
        <v>0.59850000000000003</v>
      </c>
      <c r="I16" s="5">
        <f t="shared" si="1"/>
        <v>0.69333194999999992</v>
      </c>
      <c r="J16" s="5">
        <f t="shared" si="2"/>
        <v>6.8646727722772267</v>
      </c>
      <c r="K16" s="5">
        <f t="shared" si="3"/>
        <v>4.7640829039603982</v>
      </c>
      <c r="L16" s="5">
        <v>0.158</v>
      </c>
      <c r="M16" s="5">
        <v>9.9000000000000005E-2</v>
      </c>
      <c r="N16" s="22">
        <v>0.69679999999999997</v>
      </c>
      <c r="O16" s="5">
        <f t="shared" si="4"/>
        <v>0.71876215999999993</v>
      </c>
      <c r="P16" s="5">
        <f t="shared" si="5"/>
        <v>7.2602238383838369</v>
      </c>
      <c r="Q16" s="5">
        <f t="shared" si="6"/>
        <v>1.1471153664646463</v>
      </c>
      <c r="R16" s="8">
        <v>0.45100000000000001</v>
      </c>
      <c r="S16" s="8">
        <v>0.105</v>
      </c>
      <c r="T16" s="8">
        <v>0.67859999999999998</v>
      </c>
      <c r="U16" s="5">
        <f t="shared" si="7"/>
        <v>0.71405381999999995</v>
      </c>
      <c r="V16" s="5">
        <f t="shared" si="8"/>
        <v>6.8005125714285715</v>
      </c>
      <c r="W16" s="5">
        <f t="shared" si="9"/>
        <v>3.0670311697142858</v>
      </c>
      <c r="X16" s="8">
        <v>0.63700000000000001</v>
      </c>
      <c r="Y16" s="8">
        <v>9.9000000000000005E-2</v>
      </c>
      <c r="Z16" s="8">
        <v>0.75719999999999998</v>
      </c>
      <c r="AA16" s="5">
        <f t="shared" si="10"/>
        <v>0.73438764000000001</v>
      </c>
      <c r="AB16" s="5">
        <f t="shared" si="11"/>
        <v>7.4180569696969698</v>
      </c>
      <c r="AC16" s="5">
        <f t="shared" si="12"/>
        <v>4.7253022896969696</v>
      </c>
      <c r="AD16" s="8">
        <v>0.83599999999999997</v>
      </c>
      <c r="AE16" s="8">
        <v>0.105</v>
      </c>
      <c r="AF16" s="8">
        <v>0.58389999999999997</v>
      </c>
      <c r="AG16" s="5">
        <f t="shared" si="13"/>
        <v>0.6895549299999999</v>
      </c>
      <c r="AH16" s="5">
        <f t="shared" si="14"/>
        <v>6.5671898095238088</v>
      </c>
      <c r="AI16" s="5">
        <f t="shared" si="15"/>
        <v>5.4901706807619037</v>
      </c>
    </row>
    <row r="17" spans="1:35">
      <c r="A17" s="21" t="s">
        <v>116</v>
      </c>
      <c r="B17" s="9">
        <v>24</v>
      </c>
      <c r="C17" s="9">
        <v>4</v>
      </c>
      <c r="D17" s="8">
        <v>2.351</v>
      </c>
      <c r="E17" s="8">
        <v>1.7230000000000001</v>
      </c>
      <c r="F17" s="8">
        <f t="shared" si="0"/>
        <v>0.62799999999999989</v>
      </c>
      <c r="G17" s="8">
        <v>0.10199999999999999</v>
      </c>
      <c r="H17" s="22">
        <v>0.60680000000000001</v>
      </c>
      <c r="I17" s="5">
        <f t="shared" si="1"/>
        <v>0.69547915999999999</v>
      </c>
      <c r="J17" s="5">
        <f t="shared" si="2"/>
        <v>6.8184231372549027</v>
      </c>
      <c r="K17" s="5">
        <f t="shared" si="3"/>
        <v>4.281969730196078</v>
      </c>
      <c r="L17" s="5">
        <v>0.151</v>
      </c>
      <c r="M17" s="5">
        <v>0.104</v>
      </c>
      <c r="N17" s="22">
        <v>0.67769999999999997</v>
      </c>
      <c r="O17" s="5">
        <f t="shared" si="4"/>
        <v>0.71382098999999999</v>
      </c>
      <c r="P17" s="5">
        <f t="shared" si="5"/>
        <v>6.8636633653846157</v>
      </c>
      <c r="Q17" s="5">
        <f t="shared" si="6"/>
        <v>1.036413168173077</v>
      </c>
      <c r="R17" s="8">
        <v>0.45100000000000001</v>
      </c>
      <c r="S17" s="8">
        <v>0.104</v>
      </c>
      <c r="T17" s="8">
        <v>0.73650000000000004</v>
      </c>
      <c r="U17" s="5">
        <f t="shared" si="7"/>
        <v>0.72903255</v>
      </c>
      <c r="V17" s="5">
        <f t="shared" si="8"/>
        <v>7.0099283653846154</v>
      </c>
      <c r="W17" s="5">
        <f t="shared" si="9"/>
        <v>3.1614776927884618</v>
      </c>
      <c r="X17" s="8">
        <v>0.52100000000000002</v>
      </c>
      <c r="Y17" s="8">
        <v>0.10299999999999999</v>
      </c>
      <c r="Z17" s="8">
        <v>0.82620000000000005</v>
      </c>
      <c r="AA17" s="5">
        <f t="shared" si="10"/>
        <v>0.75223793999999999</v>
      </c>
      <c r="AB17" s="5">
        <f t="shared" si="11"/>
        <v>7.3032809708737867</v>
      </c>
      <c r="AC17" s="5">
        <f t="shared" si="12"/>
        <v>3.805009385825243</v>
      </c>
      <c r="AD17" s="8">
        <v>0.57999999999999996</v>
      </c>
      <c r="AE17" s="8">
        <v>0.10299999999999999</v>
      </c>
      <c r="AF17" s="8">
        <v>0.63519999999999999</v>
      </c>
      <c r="AG17" s="5">
        <f t="shared" si="13"/>
        <v>0.70282623999999994</v>
      </c>
      <c r="AH17" s="5">
        <f t="shared" si="14"/>
        <v>6.8235557281553394</v>
      </c>
      <c r="AI17" s="5">
        <f t="shared" si="15"/>
        <v>3.9576623223300964</v>
      </c>
    </row>
    <row r="18" spans="1:35">
      <c r="A18" s="21" t="s">
        <v>133</v>
      </c>
      <c r="B18" s="9">
        <v>41</v>
      </c>
      <c r="C18" s="9">
        <v>1</v>
      </c>
      <c r="D18" s="8">
        <v>2.8149999999999999</v>
      </c>
      <c r="E18" s="8">
        <v>2.1520000000000001</v>
      </c>
      <c r="F18" s="8">
        <f t="shared" si="0"/>
        <v>0.66299999999999981</v>
      </c>
      <c r="G18" s="8">
        <v>0.1</v>
      </c>
      <c r="H18" s="22">
        <v>0.59760000000000002</v>
      </c>
      <c r="I18" s="5">
        <f t="shared" si="1"/>
        <v>0.69309911999999996</v>
      </c>
      <c r="J18" s="5">
        <f t="shared" si="2"/>
        <v>6.9309911999999994</v>
      </c>
      <c r="K18" s="5">
        <f t="shared" si="3"/>
        <v>4.5952471655999982</v>
      </c>
      <c r="L18" s="5">
        <v>9.1999999999999998E-2</v>
      </c>
      <c r="M18" s="5">
        <v>9.1999999999999998E-2</v>
      </c>
      <c r="N18" s="22">
        <v>0.60940000000000005</v>
      </c>
      <c r="O18" s="5">
        <f t="shared" si="4"/>
        <v>0.69615178</v>
      </c>
      <c r="P18" s="5">
        <f t="shared" si="5"/>
        <v>7.5668671739130433</v>
      </c>
      <c r="Q18" s="5">
        <f t="shared" si="6"/>
        <v>0.69615178</v>
      </c>
      <c r="R18" s="8">
        <v>0.42399999999999999</v>
      </c>
      <c r="S18" s="8">
        <v>0.1</v>
      </c>
      <c r="T18" s="8">
        <v>0.79510000000000003</v>
      </c>
      <c r="U18" s="5">
        <f t="shared" si="7"/>
        <v>0.74419236999999994</v>
      </c>
      <c r="V18" s="5">
        <f t="shared" si="8"/>
        <v>7.4419236999999994</v>
      </c>
      <c r="W18" s="5">
        <f t="shared" si="9"/>
        <v>3.1553756487999998</v>
      </c>
      <c r="X18" s="8">
        <v>0.76800000000000002</v>
      </c>
      <c r="Y18" s="8">
        <v>0.10299999999999999</v>
      </c>
      <c r="Z18" s="8">
        <v>0.65669999999999995</v>
      </c>
      <c r="AA18" s="5">
        <f t="shared" si="10"/>
        <v>0.70838828999999992</v>
      </c>
      <c r="AB18" s="5">
        <f t="shared" si="11"/>
        <v>6.877556213592233</v>
      </c>
      <c r="AC18" s="5">
        <f t="shared" si="12"/>
        <v>5.2819631720388349</v>
      </c>
      <c r="AD18" s="8">
        <v>0.79</v>
      </c>
      <c r="AE18" s="8">
        <v>9.8000000000000004E-2</v>
      </c>
      <c r="AF18" s="8">
        <v>0.59099999999999997</v>
      </c>
      <c r="AG18" s="5">
        <f t="shared" si="13"/>
        <v>0.69139169999999994</v>
      </c>
      <c r="AH18" s="5">
        <f t="shared" si="14"/>
        <v>7.0550173469387749</v>
      </c>
      <c r="AI18" s="5">
        <f t="shared" si="15"/>
        <v>5.5734637040816324</v>
      </c>
    </row>
    <row r="19" spans="1:35">
      <c r="A19" s="21" t="s">
        <v>133</v>
      </c>
      <c r="B19" s="9">
        <v>41</v>
      </c>
      <c r="C19" s="9">
        <v>2</v>
      </c>
      <c r="D19" s="8">
        <v>3.4590000000000001</v>
      </c>
      <c r="E19" s="8">
        <v>2.4889999999999999</v>
      </c>
      <c r="F19" s="8">
        <f t="shared" si="0"/>
        <v>0.9700000000000002</v>
      </c>
      <c r="G19" s="8">
        <v>0.10199999999999999</v>
      </c>
      <c r="H19" s="22">
        <v>0.59299999999999997</v>
      </c>
      <c r="I19" s="5">
        <f t="shared" si="1"/>
        <v>0.69190909999999994</v>
      </c>
      <c r="J19" s="5">
        <f t="shared" si="2"/>
        <v>6.7834225490196074</v>
      </c>
      <c r="K19" s="5">
        <f t="shared" si="3"/>
        <v>6.5799198725490209</v>
      </c>
      <c r="L19" s="5">
        <v>0.13500000000000001</v>
      </c>
      <c r="M19" s="5">
        <v>0.1</v>
      </c>
      <c r="N19" s="22">
        <v>0.70040000000000002</v>
      </c>
      <c r="O19" s="5">
        <f t="shared" si="4"/>
        <v>0.71969348</v>
      </c>
      <c r="P19" s="5">
        <f t="shared" si="5"/>
        <v>7.1969347999999993</v>
      </c>
      <c r="Q19" s="5">
        <f t="shared" si="6"/>
        <v>0.97158619800000001</v>
      </c>
      <c r="R19" s="8">
        <v>0.46899999999999997</v>
      </c>
      <c r="S19" s="8">
        <v>0.105</v>
      </c>
      <c r="T19" s="8">
        <v>0.81489999999999996</v>
      </c>
      <c r="U19" s="5">
        <f t="shared" si="7"/>
        <v>0.74931462999999998</v>
      </c>
      <c r="V19" s="5">
        <f t="shared" si="8"/>
        <v>7.1363298095238097</v>
      </c>
      <c r="W19" s="5">
        <f t="shared" si="9"/>
        <v>3.3469386806666663</v>
      </c>
      <c r="X19" s="8">
        <v>0.80500000000000005</v>
      </c>
      <c r="Y19" s="8">
        <v>0.105</v>
      </c>
      <c r="Z19" s="8">
        <v>0.71279999999999999</v>
      </c>
      <c r="AA19" s="5">
        <f t="shared" si="10"/>
        <v>0.72290135999999994</v>
      </c>
      <c r="AB19" s="5">
        <f t="shared" si="11"/>
        <v>6.8847748571428564</v>
      </c>
      <c r="AC19" s="5">
        <f t="shared" si="12"/>
        <v>5.5422437599999999</v>
      </c>
      <c r="AD19" s="8">
        <v>0.98899999999999999</v>
      </c>
      <c r="AE19" s="8">
        <v>0.105</v>
      </c>
      <c r="AF19" s="8">
        <v>0.59289999999999998</v>
      </c>
      <c r="AG19" s="5">
        <f t="shared" si="13"/>
        <v>0.69188322999999996</v>
      </c>
      <c r="AH19" s="5">
        <f t="shared" si="14"/>
        <v>6.5893640952380954</v>
      </c>
      <c r="AI19" s="5">
        <f t="shared" si="15"/>
        <v>6.5168810901904761</v>
      </c>
    </row>
    <row r="20" spans="1:35">
      <c r="A20" s="21" t="s">
        <v>133</v>
      </c>
      <c r="B20" s="9">
        <v>41</v>
      </c>
      <c r="C20" s="9">
        <v>3</v>
      </c>
      <c r="D20" s="8">
        <v>2.238</v>
      </c>
      <c r="E20" s="8">
        <v>1.585</v>
      </c>
      <c r="F20" s="8">
        <f t="shared" si="0"/>
        <v>0.65300000000000002</v>
      </c>
      <c r="G20" s="8">
        <v>9.8000000000000004E-2</v>
      </c>
      <c r="H20" s="22">
        <v>0.59179999999999999</v>
      </c>
      <c r="I20" s="5">
        <f t="shared" si="1"/>
        <v>0.69159865999999992</v>
      </c>
      <c r="J20" s="5">
        <f t="shared" si="2"/>
        <v>7.0571291836734682</v>
      </c>
      <c r="K20" s="5">
        <f t="shared" si="3"/>
        <v>4.6083053569387751</v>
      </c>
      <c r="L20" s="5">
        <v>0.114</v>
      </c>
      <c r="M20" s="5">
        <v>0.104</v>
      </c>
      <c r="N20" s="22">
        <v>0.62170000000000003</v>
      </c>
      <c r="O20" s="5">
        <f t="shared" si="4"/>
        <v>0.69933378999999996</v>
      </c>
      <c r="P20" s="5">
        <f t="shared" si="5"/>
        <v>6.7243633653846153</v>
      </c>
      <c r="Q20" s="5">
        <f t="shared" si="6"/>
        <v>0.76657742365384618</v>
      </c>
      <c r="R20" s="8">
        <v>0.34300000000000003</v>
      </c>
      <c r="S20" s="8">
        <v>0.105</v>
      </c>
      <c r="T20" s="8">
        <v>0.65010000000000001</v>
      </c>
      <c r="U20" s="5">
        <f t="shared" si="7"/>
        <v>0.70668087000000002</v>
      </c>
      <c r="V20" s="5">
        <f t="shared" si="8"/>
        <v>6.7302940000000007</v>
      </c>
      <c r="W20" s="5">
        <f t="shared" si="9"/>
        <v>2.3084908420000003</v>
      </c>
      <c r="X20" s="8">
        <v>0.47899999999999998</v>
      </c>
      <c r="Y20" s="8">
        <v>9.7000000000000003E-2</v>
      </c>
      <c r="Z20" s="8">
        <v>0.66279999999999994</v>
      </c>
      <c r="AA20" s="5">
        <f t="shared" si="10"/>
        <v>0.70996635999999991</v>
      </c>
      <c r="AB20" s="5">
        <f t="shared" si="11"/>
        <v>7.3192408247422671</v>
      </c>
      <c r="AC20" s="5">
        <f t="shared" si="12"/>
        <v>3.505916355051546</v>
      </c>
      <c r="AD20" s="8">
        <v>0.63700000000000001</v>
      </c>
      <c r="AE20" s="8">
        <v>9.5000000000000001E-2</v>
      </c>
      <c r="AF20" s="8">
        <v>0.60980000000000001</v>
      </c>
      <c r="AG20" s="5">
        <f t="shared" si="13"/>
        <v>0.69625525999999993</v>
      </c>
      <c r="AH20" s="5">
        <f t="shared" si="14"/>
        <v>7.3290027368421047</v>
      </c>
      <c r="AI20" s="5">
        <f t="shared" si="15"/>
        <v>4.6685747433684206</v>
      </c>
    </row>
    <row r="21" spans="1:35">
      <c r="A21" s="21" t="s">
        <v>133</v>
      </c>
      <c r="B21" s="9">
        <v>41</v>
      </c>
      <c r="C21" s="9">
        <v>4</v>
      </c>
      <c r="D21" s="8">
        <v>3.0779999999999998</v>
      </c>
      <c r="E21" s="8">
        <v>2.35</v>
      </c>
      <c r="F21" s="8">
        <f t="shared" si="0"/>
        <v>0.72799999999999976</v>
      </c>
      <c r="G21" s="8">
        <v>0.10199999999999999</v>
      </c>
      <c r="H21" s="22">
        <v>0.58399999999999996</v>
      </c>
      <c r="I21" s="5">
        <f t="shared" si="1"/>
        <v>0.68958079999999999</v>
      </c>
      <c r="J21" s="5">
        <f t="shared" si="2"/>
        <v>6.760596078431373</v>
      </c>
      <c r="K21" s="5">
        <f t="shared" si="3"/>
        <v>4.9217139450980376</v>
      </c>
      <c r="L21" s="5">
        <v>0.126</v>
      </c>
      <c r="M21" s="5">
        <v>0.105</v>
      </c>
      <c r="N21" s="22">
        <v>0.68520000000000003</v>
      </c>
      <c r="O21" s="5">
        <f t="shared" si="4"/>
        <v>0.71576123999999997</v>
      </c>
      <c r="P21" s="5">
        <f t="shared" si="5"/>
        <v>6.8167737142857145</v>
      </c>
      <c r="Q21" s="5">
        <f t="shared" si="6"/>
        <v>0.858913488</v>
      </c>
      <c r="R21" s="8">
        <v>0.46700000000000003</v>
      </c>
      <c r="S21" s="8">
        <v>0.10100000000000001</v>
      </c>
      <c r="T21" s="8">
        <v>0.66120000000000001</v>
      </c>
      <c r="U21" s="5">
        <f t="shared" si="7"/>
        <v>0.70955243999999995</v>
      </c>
      <c r="V21" s="5">
        <f t="shared" si="8"/>
        <v>7.0252716831683157</v>
      </c>
      <c r="W21" s="5">
        <f t="shared" si="9"/>
        <v>3.2808018760396038</v>
      </c>
      <c r="X21" s="8">
        <v>0.67200000000000004</v>
      </c>
      <c r="Y21" s="8">
        <v>9.9000000000000005E-2</v>
      </c>
      <c r="Z21" s="8">
        <v>0.81140000000000001</v>
      </c>
      <c r="AA21" s="5">
        <f t="shared" si="10"/>
        <v>0.74840918000000001</v>
      </c>
      <c r="AB21" s="5">
        <f t="shared" si="11"/>
        <v>7.5596886868686868</v>
      </c>
      <c r="AC21" s="5">
        <f t="shared" si="12"/>
        <v>5.0801107975757578</v>
      </c>
      <c r="AD21" s="8">
        <v>1.01</v>
      </c>
      <c r="AE21" s="8">
        <v>9.6000000000000002E-2</v>
      </c>
      <c r="AF21" s="8">
        <v>0.59540000000000004</v>
      </c>
      <c r="AG21" s="5">
        <f t="shared" si="13"/>
        <v>0.69252997999999999</v>
      </c>
      <c r="AH21" s="5">
        <f t="shared" si="14"/>
        <v>7.213853958333333</v>
      </c>
      <c r="AI21" s="5">
        <f t="shared" si="15"/>
        <v>7.2859924979166664</v>
      </c>
    </row>
    <row r="22" spans="1:35">
      <c r="A22" s="21" t="s">
        <v>137</v>
      </c>
      <c r="B22" s="9">
        <v>45</v>
      </c>
      <c r="C22" s="9">
        <v>1</v>
      </c>
      <c r="D22" s="8">
        <v>3.7480000000000002</v>
      </c>
      <c r="E22" s="8">
        <v>2.6970000000000001</v>
      </c>
      <c r="F22" s="8">
        <f t="shared" si="0"/>
        <v>1.0510000000000002</v>
      </c>
      <c r="G22" s="8">
        <v>0.10299999999999999</v>
      </c>
      <c r="H22" s="22">
        <v>0.58530000000000004</v>
      </c>
      <c r="I22" s="5">
        <f t="shared" si="1"/>
        <v>0.68991711</v>
      </c>
      <c r="J22" s="5">
        <f t="shared" si="2"/>
        <v>6.6982243689320393</v>
      </c>
      <c r="K22" s="5">
        <f t="shared" si="3"/>
        <v>7.0398338117475747</v>
      </c>
      <c r="L22" s="5">
        <v>0.19</v>
      </c>
      <c r="M22" s="5">
        <v>0.107</v>
      </c>
      <c r="N22" s="22">
        <v>0.61829999999999996</v>
      </c>
      <c r="O22" s="5">
        <f t="shared" si="4"/>
        <v>0.69845420999999996</v>
      </c>
      <c r="P22" s="5">
        <f t="shared" si="5"/>
        <v>6.5276094392523358</v>
      </c>
      <c r="Q22" s="5">
        <f t="shared" si="6"/>
        <v>1.2402457934579438</v>
      </c>
      <c r="R22" s="8">
        <v>0.5</v>
      </c>
      <c r="S22" s="8">
        <v>0.1</v>
      </c>
      <c r="T22" s="8">
        <v>0.66949999999999998</v>
      </c>
      <c r="U22" s="5">
        <f t="shared" si="7"/>
        <v>0.71169964999999991</v>
      </c>
      <c r="V22" s="5">
        <f t="shared" si="8"/>
        <v>7.1169964999999991</v>
      </c>
      <c r="W22" s="5">
        <f t="shared" si="9"/>
        <v>3.5584982499999995</v>
      </c>
      <c r="X22" s="8">
        <v>0.79100000000000004</v>
      </c>
      <c r="Y22" s="8">
        <v>0.1</v>
      </c>
      <c r="Z22" s="8">
        <v>0.70179999999999998</v>
      </c>
      <c r="AA22" s="5">
        <f t="shared" si="10"/>
        <v>0.72005565999999999</v>
      </c>
      <c r="AB22" s="5">
        <f t="shared" si="11"/>
        <v>7.2005565999999996</v>
      </c>
      <c r="AC22" s="5">
        <f t="shared" si="12"/>
        <v>5.6956402706000002</v>
      </c>
      <c r="AD22" s="8">
        <v>1.0349999999999999</v>
      </c>
      <c r="AE22" s="8">
        <v>0.104</v>
      </c>
      <c r="AF22" s="8">
        <v>0.66739999999999999</v>
      </c>
      <c r="AG22" s="5">
        <f t="shared" si="13"/>
        <v>0.71115638000000003</v>
      </c>
      <c r="AH22" s="5">
        <f t="shared" si="14"/>
        <v>6.8380421153846163</v>
      </c>
      <c r="AI22" s="5">
        <f t="shared" si="15"/>
        <v>7.0773735894230771</v>
      </c>
    </row>
    <row r="23" spans="1:35">
      <c r="A23" s="21" t="s">
        <v>137</v>
      </c>
      <c r="B23" s="9">
        <v>45</v>
      </c>
      <c r="C23" s="9">
        <v>2</v>
      </c>
      <c r="D23" s="8">
        <v>2.899</v>
      </c>
      <c r="E23" s="8">
        <v>2.2050000000000001</v>
      </c>
      <c r="F23" s="8">
        <f t="shared" si="0"/>
        <v>0.69399999999999995</v>
      </c>
      <c r="G23" s="8">
        <v>0.105</v>
      </c>
      <c r="H23" s="22">
        <v>0.59150000000000003</v>
      </c>
      <c r="I23" s="5">
        <f t="shared" si="1"/>
        <v>0.69152104999999997</v>
      </c>
      <c r="J23" s="5">
        <f t="shared" si="2"/>
        <v>6.5859147619047622</v>
      </c>
      <c r="K23" s="5">
        <f t="shared" si="3"/>
        <v>4.5706248447619044</v>
      </c>
      <c r="L23" s="5">
        <v>0.16200000000000001</v>
      </c>
      <c r="M23" s="5">
        <v>0.10100000000000001</v>
      </c>
      <c r="N23" s="22">
        <v>0.62370000000000003</v>
      </c>
      <c r="O23" s="5">
        <f t="shared" si="4"/>
        <v>0.69985118999999996</v>
      </c>
      <c r="P23" s="5">
        <f t="shared" si="5"/>
        <v>6.929219702970296</v>
      </c>
      <c r="Q23" s="5">
        <f t="shared" si="6"/>
        <v>1.1225335918811881</v>
      </c>
      <c r="R23" s="8">
        <v>0.41899999999999998</v>
      </c>
      <c r="S23" s="8">
        <v>0.108</v>
      </c>
      <c r="T23" s="8">
        <v>0.77700000000000002</v>
      </c>
      <c r="U23" s="5">
        <f t="shared" si="7"/>
        <v>0.73950989999999994</v>
      </c>
      <c r="V23" s="5">
        <f t="shared" si="8"/>
        <v>6.8473138888888885</v>
      </c>
      <c r="W23" s="5">
        <f t="shared" si="9"/>
        <v>2.8690245194444444</v>
      </c>
      <c r="X23" s="8">
        <v>0.72299999999999998</v>
      </c>
      <c r="Y23" s="8">
        <v>0.10299999999999999</v>
      </c>
      <c r="Z23" s="8">
        <v>0.80269999999999997</v>
      </c>
      <c r="AA23" s="5">
        <f t="shared" si="10"/>
        <v>0.74615849000000001</v>
      </c>
      <c r="AB23" s="5">
        <f t="shared" si="11"/>
        <v>7.2442571844660195</v>
      </c>
      <c r="AC23" s="5">
        <f t="shared" si="12"/>
        <v>5.2375979443689316</v>
      </c>
      <c r="AD23" s="8">
        <v>0.77300000000000002</v>
      </c>
      <c r="AE23" s="8">
        <v>0.107</v>
      </c>
      <c r="AF23" s="8">
        <v>0.57730000000000004</v>
      </c>
      <c r="AG23" s="5">
        <f t="shared" si="13"/>
        <v>0.68784751</v>
      </c>
      <c r="AH23" s="5">
        <f t="shared" si="14"/>
        <v>6.428481401869159</v>
      </c>
      <c r="AI23" s="5">
        <f t="shared" si="15"/>
        <v>4.96921612364486</v>
      </c>
    </row>
    <row r="24" spans="1:35">
      <c r="A24" s="21" t="s">
        <v>137</v>
      </c>
      <c r="B24" s="9">
        <v>45</v>
      </c>
      <c r="C24" s="9">
        <v>3</v>
      </c>
      <c r="D24" s="8">
        <v>2.1579999999999999</v>
      </c>
      <c r="E24" s="8">
        <v>1.454</v>
      </c>
      <c r="F24" s="8">
        <f t="shared" si="0"/>
        <v>0.70399999999999996</v>
      </c>
      <c r="G24" s="8">
        <v>0.1</v>
      </c>
      <c r="H24" s="22">
        <v>0.59509999999999996</v>
      </c>
      <c r="I24" s="5">
        <f t="shared" si="1"/>
        <v>0.69245236999999993</v>
      </c>
      <c r="J24" s="5">
        <f t="shared" si="2"/>
        <v>6.9245236999999991</v>
      </c>
      <c r="K24" s="5">
        <f t="shared" si="3"/>
        <v>4.8748646847999995</v>
      </c>
      <c r="L24" s="5">
        <v>0.112</v>
      </c>
      <c r="M24" s="5">
        <v>9.8000000000000004E-2</v>
      </c>
      <c r="N24" s="22">
        <v>0.66490000000000005</v>
      </c>
      <c r="O24" s="5">
        <f t="shared" si="4"/>
        <v>0.71050963</v>
      </c>
      <c r="P24" s="5">
        <f t="shared" si="5"/>
        <v>7.2500982653061223</v>
      </c>
      <c r="Q24" s="5">
        <f t="shared" si="6"/>
        <v>0.81201100571428575</v>
      </c>
      <c r="R24" s="8">
        <v>0.32700000000000001</v>
      </c>
      <c r="S24" s="8">
        <v>9.8000000000000004E-2</v>
      </c>
      <c r="T24" s="8">
        <v>0.67920000000000003</v>
      </c>
      <c r="U24" s="5">
        <f t="shared" si="7"/>
        <v>0.71420903999999996</v>
      </c>
      <c r="V24" s="5">
        <f t="shared" si="8"/>
        <v>7.2878473469387748</v>
      </c>
      <c r="W24" s="5">
        <f t="shared" si="9"/>
        <v>2.3831260824489795</v>
      </c>
      <c r="X24" s="8">
        <v>0.44800000000000001</v>
      </c>
      <c r="Y24" s="8">
        <v>0.105</v>
      </c>
      <c r="Z24" s="8">
        <v>0.78069999999999995</v>
      </c>
      <c r="AA24" s="5">
        <f t="shared" si="10"/>
        <v>0.74046708999999999</v>
      </c>
      <c r="AB24" s="5">
        <f t="shared" si="11"/>
        <v>7.0520675238095238</v>
      </c>
      <c r="AC24" s="5">
        <f t="shared" si="12"/>
        <v>3.1593262506666666</v>
      </c>
      <c r="AD24" s="8">
        <v>0.54700000000000004</v>
      </c>
      <c r="AE24" s="8">
        <v>0.10299999999999999</v>
      </c>
      <c r="AF24" s="8">
        <v>0.61929999999999996</v>
      </c>
      <c r="AG24" s="5">
        <f t="shared" si="13"/>
        <v>0.69871291000000002</v>
      </c>
      <c r="AH24" s="5">
        <f t="shared" si="14"/>
        <v>6.7836204854368933</v>
      </c>
      <c r="AI24" s="5">
        <f t="shared" si="15"/>
        <v>3.7106404055339808</v>
      </c>
    </row>
    <row r="25" spans="1:35">
      <c r="A25" s="21" t="s">
        <v>137</v>
      </c>
      <c r="B25" s="9">
        <v>45</v>
      </c>
      <c r="C25" s="9">
        <v>4</v>
      </c>
      <c r="D25" s="8">
        <v>2.6120000000000001</v>
      </c>
      <c r="E25" s="8">
        <v>1.8580000000000001</v>
      </c>
      <c r="F25" s="8">
        <f t="shared" si="0"/>
        <v>0.754</v>
      </c>
      <c r="G25" s="8">
        <v>9.8000000000000004E-2</v>
      </c>
      <c r="H25" s="22">
        <v>0.58899999999999997</v>
      </c>
      <c r="I25" s="5">
        <f t="shared" si="1"/>
        <v>0.69087429999999994</v>
      </c>
      <c r="J25" s="5">
        <f t="shared" si="2"/>
        <v>7.0497377551020399</v>
      </c>
      <c r="K25" s="5">
        <f t="shared" si="3"/>
        <v>5.3155022673469379</v>
      </c>
      <c r="L25" s="5">
        <v>0.13100000000000001</v>
      </c>
      <c r="M25" s="5">
        <v>0.10199999999999999</v>
      </c>
      <c r="N25" s="22">
        <v>0.6331</v>
      </c>
      <c r="O25" s="5">
        <f t="shared" si="4"/>
        <v>0.70228296999999995</v>
      </c>
      <c r="P25" s="5">
        <f t="shared" si="5"/>
        <v>6.8851271568627448</v>
      </c>
      <c r="Q25" s="5">
        <f t="shared" si="6"/>
        <v>0.90195165754901963</v>
      </c>
      <c r="R25" s="8">
        <v>0.378</v>
      </c>
      <c r="S25" s="8">
        <v>0.106</v>
      </c>
      <c r="T25" s="8">
        <v>0.82879999999999998</v>
      </c>
      <c r="U25" s="5">
        <f t="shared" si="7"/>
        <v>0.7529105599999999</v>
      </c>
      <c r="V25" s="5">
        <f t="shared" si="8"/>
        <v>7.1029298113207542</v>
      </c>
      <c r="W25" s="5">
        <f t="shared" si="9"/>
        <v>2.6849074686792451</v>
      </c>
      <c r="X25" s="8">
        <v>0.55800000000000005</v>
      </c>
      <c r="Y25" s="8">
        <v>0.106</v>
      </c>
      <c r="Z25" s="8">
        <v>0.60660000000000003</v>
      </c>
      <c r="AA25" s="5">
        <f t="shared" si="10"/>
        <v>0.69542742000000002</v>
      </c>
      <c r="AB25" s="5">
        <f t="shared" si="11"/>
        <v>6.5606360377358497</v>
      </c>
      <c r="AC25" s="5">
        <f t="shared" si="12"/>
        <v>3.6608349090566046</v>
      </c>
      <c r="AD25" s="8">
        <v>0.69599999999999995</v>
      </c>
      <c r="AE25" s="8">
        <v>9.8000000000000004E-2</v>
      </c>
      <c r="AF25" s="8">
        <v>0.59460000000000002</v>
      </c>
      <c r="AG25" s="5">
        <f t="shared" si="13"/>
        <v>0.69232302000000001</v>
      </c>
      <c r="AH25" s="5">
        <f t="shared" si="14"/>
        <v>7.0645206122448974</v>
      </c>
      <c r="AI25" s="5">
        <f t="shared" si="15"/>
        <v>4.916906346122448</v>
      </c>
    </row>
    <row r="27" spans="1:35">
      <c r="B27" s="8"/>
      <c r="C27" s="8"/>
    </row>
    <row r="28" spans="1:35">
      <c r="B28" s="8"/>
      <c r="C28" s="8"/>
    </row>
    <row r="29" spans="1:35">
      <c r="B29" s="8"/>
      <c r="C29" s="8"/>
    </row>
    <row r="30" spans="1:35">
      <c r="B30" s="8"/>
      <c r="C30" s="8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1159-BC91-4651-A048-DD1022DBB7B8}">
  <dimension ref="A1:W102"/>
  <sheetViews>
    <sheetView zoomScale="69" workbookViewId="0">
      <selection activeCell="R50" sqref="R50"/>
    </sheetView>
  </sheetViews>
  <sheetFormatPr baseColWidth="10" defaultColWidth="8.1640625" defaultRowHeight="15"/>
  <cols>
    <col min="1" max="16384" width="8.1640625" style="14"/>
  </cols>
  <sheetData>
    <row r="1" spans="1:11">
      <c r="A1" s="13" t="s">
        <v>25</v>
      </c>
      <c r="B1" s="13"/>
      <c r="C1" s="13"/>
      <c r="D1" s="13"/>
      <c r="E1" s="13" t="s">
        <v>26</v>
      </c>
      <c r="F1" s="13"/>
      <c r="G1" s="13"/>
      <c r="H1" s="13"/>
      <c r="I1" s="13"/>
      <c r="J1" s="13"/>
      <c r="K1" s="13"/>
    </row>
    <row r="2" spans="1:11">
      <c r="A2" s="13" t="s">
        <v>27</v>
      </c>
      <c r="B2" s="13"/>
      <c r="C2" s="13"/>
      <c r="D2" s="13"/>
      <c r="E2" s="13" t="s">
        <v>28</v>
      </c>
      <c r="F2" s="13"/>
      <c r="G2" s="13"/>
      <c r="H2" s="13"/>
      <c r="I2" s="13"/>
      <c r="J2" s="13"/>
      <c r="K2" s="13"/>
    </row>
    <row r="3" spans="1:11">
      <c r="A3" s="13" t="s">
        <v>29</v>
      </c>
      <c r="B3" s="13"/>
      <c r="C3" s="13"/>
      <c r="D3" s="13"/>
      <c r="E3" s="13" t="s">
        <v>30</v>
      </c>
      <c r="F3" s="13"/>
      <c r="G3" s="13"/>
      <c r="H3" s="13"/>
      <c r="I3" s="13"/>
      <c r="J3" s="13"/>
      <c r="K3" s="13"/>
    </row>
    <row r="4" spans="1:11">
      <c r="A4" s="13" t="s">
        <v>31</v>
      </c>
      <c r="B4" s="13"/>
      <c r="C4" s="13"/>
      <c r="D4" s="13"/>
      <c r="E4" s="13" t="s">
        <v>32</v>
      </c>
      <c r="F4" s="13"/>
      <c r="G4" s="13"/>
      <c r="H4" s="13"/>
      <c r="I4" s="13"/>
      <c r="J4" s="13"/>
      <c r="K4" s="13"/>
    </row>
    <row r="5" spans="1:11">
      <c r="A5" s="13" t="s">
        <v>26</v>
      </c>
      <c r="B5" s="13"/>
      <c r="C5" s="13"/>
      <c r="D5" s="13"/>
      <c r="E5" s="13" t="s">
        <v>26</v>
      </c>
      <c r="F5" s="13"/>
      <c r="G5" s="13"/>
      <c r="H5" s="13"/>
      <c r="I5" s="13"/>
      <c r="J5" s="13"/>
      <c r="K5" s="13"/>
    </row>
    <row r="6" spans="1:11">
      <c r="A6" s="13" t="s">
        <v>33</v>
      </c>
      <c r="B6" s="13"/>
      <c r="C6" s="13"/>
      <c r="D6" s="13"/>
      <c r="E6" s="13" t="s">
        <v>34</v>
      </c>
      <c r="F6" s="13"/>
      <c r="G6" s="13"/>
      <c r="H6" s="13"/>
      <c r="I6" s="13"/>
      <c r="J6" s="13"/>
      <c r="K6" s="13"/>
    </row>
    <row r="7" spans="1:11">
      <c r="A7" s="13" t="s">
        <v>35</v>
      </c>
      <c r="B7" s="13"/>
      <c r="C7" s="13"/>
      <c r="D7" s="13"/>
      <c r="E7" s="13" t="s">
        <v>36</v>
      </c>
      <c r="F7" s="13"/>
      <c r="G7" s="13"/>
      <c r="H7" s="13"/>
      <c r="I7" s="13"/>
      <c r="J7" s="13"/>
      <c r="K7" s="13"/>
    </row>
    <row r="8" spans="1:11">
      <c r="A8" s="13" t="s">
        <v>37</v>
      </c>
      <c r="B8" s="13"/>
      <c r="C8" s="13"/>
      <c r="D8" s="13"/>
      <c r="E8" s="13" t="s">
        <v>38</v>
      </c>
      <c r="F8" s="13"/>
      <c r="G8" s="13"/>
      <c r="H8" s="13"/>
      <c r="I8" s="13"/>
      <c r="J8" s="13"/>
      <c r="K8" s="13"/>
    </row>
    <row r="9" spans="1:11">
      <c r="A9" s="13" t="s">
        <v>39</v>
      </c>
      <c r="B9" s="13"/>
      <c r="C9" s="13"/>
      <c r="D9" s="13"/>
      <c r="E9" s="13" t="s">
        <v>40</v>
      </c>
      <c r="F9" s="13"/>
      <c r="G9" s="13"/>
      <c r="H9" s="13"/>
      <c r="I9" s="13"/>
      <c r="J9" s="13"/>
      <c r="K9" s="13"/>
    </row>
    <row r="10" spans="1:11">
      <c r="A10" s="13" t="s">
        <v>41</v>
      </c>
      <c r="B10" s="13"/>
      <c r="C10" s="13"/>
      <c r="D10" s="13"/>
      <c r="E10" s="13" t="s">
        <v>42</v>
      </c>
      <c r="F10" s="13"/>
      <c r="G10" s="13"/>
      <c r="H10" s="13"/>
      <c r="I10" s="13"/>
      <c r="J10" s="13"/>
      <c r="K10" s="13"/>
    </row>
    <row r="11" spans="1:11">
      <c r="A11" s="13" t="s">
        <v>43</v>
      </c>
      <c r="B11" s="13"/>
      <c r="C11" s="13"/>
      <c r="D11" s="13"/>
      <c r="E11" s="13" t="s">
        <v>44</v>
      </c>
      <c r="F11" s="13"/>
      <c r="G11" s="13"/>
      <c r="H11" s="13"/>
      <c r="I11" s="13"/>
      <c r="J11" s="13"/>
      <c r="K11" s="13"/>
    </row>
    <row r="12" spans="1:11">
      <c r="A12" s="13" t="s">
        <v>45</v>
      </c>
      <c r="B12" s="13"/>
      <c r="C12" s="13"/>
      <c r="D12" s="13"/>
      <c r="E12" s="13" t="s">
        <v>46</v>
      </c>
      <c r="F12" s="13"/>
      <c r="G12" s="13"/>
      <c r="H12" s="13"/>
      <c r="I12" s="13"/>
      <c r="J12" s="13"/>
      <c r="K12" s="13"/>
    </row>
    <row r="13" spans="1:11">
      <c r="A13" s="13" t="s">
        <v>47</v>
      </c>
      <c r="B13" s="13"/>
      <c r="C13" s="13"/>
      <c r="D13" s="13"/>
      <c r="E13" s="13" t="s">
        <v>48</v>
      </c>
      <c r="F13" s="13"/>
      <c r="G13" s="13"/>
      <c r="H13" s="13"/>
      <c r="I13" s="13"/>
      <c r="J13" s="13"/>
      <c r="K13" s="13"/>
    </row>
    <row r="14" spans="1:1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15" t="s">
        <v>49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>
      <c r="A16" s="15" t="s">
        <v>41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23">
      <c r="A17" s="15"/>
      <c r="B17" s="15" t="s">
        <v>50</v>
      </c>
      <c r="C17" s="15"/>
      <c r="D17" s="15"/>
      <c r="E17" s="15"/>
      <c r="F17" s="15"/>
      <c r="G17" s="15" t="s">
        <v>51</v>
      </c>
      <c r="H17" s="15"/>
      <c r="I17" s="15"/>
      <c r="J17" s="15"/>
      <c r="K17" s="15"/>
    </row>
    <row r="18" spans="1:2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23">
      <c r="A19" s="13" t="s">
        <v>52</v>
      </c>
      <c r="B19" s="13"/>
      <c r="C19" s="13"/>
      <c r="D19" s="13"/>
      <c r="E19" s="13" t="s">
        <v>53</v>
      </c>
      <c r="F19" s="13"/>
      <c r="G19" s="13"/>
      <c r="H19" s="13"/>
      <c r="I19" s="13"/>
      <c r="J19" s="13"/>
      <c r="K19" s="13"/>
    </row>
    <row r="20" spans="1:23">
      <c r="A20" s="13" t="s">
        <v>54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23">
      <c r="A21" s="13" t="s">
        <v>55</v>
      </c>
      <c r="B21" s="13"/>
      <c r="C21" s="13"/>
      <c r="D21" s="13"/>
      <c r="E21" s="13" t="s">
        <v>56</v>
      </c>
      <c r="F21" s="13"/>
      <c r="G21" s="13"/>
      <c r="H21" s="13"/>
      <c r="I21" s="13"/>
      <c r="J21" s="13"/>
      <c r="K21" s="13"/>
    </row>
    <row r="22" spans="1:2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23">
      <c r="A23" s="13" t="s">
        <v>57</v>
      </c>
      <c r="B23" s="13" t="s">
        <v>50</v>
      </c>
      <c r="C23" s="13"/>
      <c r="D23" s="13"/>
      <c r="E23" s="13"/>
      <c r="F23" s="13"/>
      <c r="G23" s="13"/>
      <c r="H23" s="13"/>
      <c r="I23" s="13"/>
      <c r="J23" s="13"/>
      <c r="K23" s="13"/>
    </row>
    <row r="24" spans="1:23">
      <c r="A24" s="13" t="s">
        <v>52</v>
      </c>
      <c r="B24" s="13" t="s">
        <v>51</v>
      </c>
      <c r="C24" s="13"/>
      <c r="D24" s="13"/>
      <c r="E24" s="13"/>
      <c r="F24" s="13"/>
      <c r="G24" s="13"/>
      <c r="H24" s="13"/>
      <c r="I24" s="13"/>
      <c r="J24" s="13"/>
      <c r="K24" s="13"/>
    </row>
    <row r="25" spans="1:23">
      <c r="A25" s="13" t="s">
        <v>58</v>
      </c>
      <c r="B25" s="13"/>
      <c r="C25" s="13"/>
      <c r="D25" s="13"/>
      <c r="E25" s="13">
        <v>595</v>
      </c>
      <c r="F25" s="13" t="s">
        <v>59</v>
      </c>
      <c r="G25" s="13"/>
      <c r="H25" s="13"/>
      <c r="I25" s="13"/>
      <c r="J25" s="13"/>
      <c r="K25" s="13"/>
    </row>
    <row r="26" spans="1:23">
      <c r="A26" s="13" t="s">
        <v>60</v>
      </c>
      <c r="B26" s="13"/>
      <c r="C26" s="13"/>
      <c r="D26" s="13"/>
      <c r="E26" s="13">
        <v>10</v>
      </c>
      <c r="F26" s="13"/>
      <c r="G26" s="13"/>
      <c r="H26" s="13"/>
      <c r="I26" s="13"/>
      <c r="J26" s="13"/>
      <c r="K26" s="13"/>
    </row>
    <row r="27" spans="1:23">
      <c r="A27" s="13" t="s">
        <v>61</v>
      </c>
      <c r="B27" s="13"/>
      <c r="C27" s="13"/>
      <c r="D27" s="13"/>
      <c r="E27" s="13">
        <v>50</v>
      </c>
      <c r="F27" s="13" t="s">
        <v>62</v>
      </c>
      <c r="G27" s="13"/>
      <c r="H27" s="13"/>
      <c r="I27" s="13"/>
      <c r="J27" s="13"/>
      <c r="K27" s="13"/>
    </row>
    <row r="28" spans="1:23">
      <c r="A28" s="13" t="s">
        <v>63</v>
      </c>
      <c r="B28" s="13"/>
      <c r="C28" s="13"/>
      <c r="D28" s="13"/>
      <c r="E28" s="13" t="s">
        <v>56</v>
      </c>
      <c r="F28" s="13"/>
      <c r="G28" s="13"/>
      <c r="H28" s="13"/>
      <c r="I28" s="13"/>
      <c r="J28" s="13"/>
      <c r="K28" s="13"/>
    </row>
    <row r="29" spans="1:2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23">
      <c r="A30" s="13" t="s">
        <v>64</v>
      </c>
      <c r="B30" s="13"/>
      <c r="C30" s="13"/>
      <c r="D30" s="13"/>
      <c r="E30" s="13" t="s">
        <v>65</v>
      </c>
      <c r="F30" s="13"/>
      <c r="G30" s="13"/>
      <c r="H30" s="13"/>
      <c r="I30" s="13"/>
      <c r="J30" s="13"/>
      <c r="K30" s="13"/>
      <c r="O30" s="14">
        <v>1.5</v>
      </c>
      <c r="P30" s="13">
        <v>0.93510000000000004</v>
      </c>
      <c r="R30" s="13"/>
      <c r="S30" s="13"/>
      <c r="T30" s="13"/>
      <c r="U30" s="13"/>
      <c r="V30" s="13"/>
      <c r="W30" s="13"/>
    </row>
    <row r="31" spans="1:23">
      <c r="A31" s="13" t="s">
        <v>66</v>
      </c>
      <c r="B31" s="13"/>
      <c r="C31" s="13"/>
      <c r="D31" s="13"/>
      <c r="E31" s="13">
        <v>28.9</v>
      </c>
      <c r="F31" s="13" t="s">
        <v>67</v>
      </c>
      <c r="G31" s="13"/>
      <c r="H31" s="13"/>
      <c r="I31" s="13"/>
      <c r="J31" s="13"/>
      <c r="K31" s="13"/>
      <c r="O31" s="14">
        <v>1</v>
      </c>
      <c r="P31" s="13">
        <v>0.80149999999999999</v>
      </c>
      <c r="R31" s="13"/>
      <c r="S31" s="13"/>
      <c r="T31" s="13"/>
      <c r="U31" s="13"/>
      <c r="V31" s="13"/>
      <c r="W31" s="13"/>
    </row>
    <row r="32" spans="1:2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O32" s="14">
        <v>0.75</v>
      </c>
      <c r="P32" s="13">
        <v>0.70009999999999994</v>
      </c>
      <c r="R32" s="13"/>
      <c r="S32" s="13"/>
      <c r="T32" s="13"/>
      <c r="U32" s="13"/>
      <c r="V32" s="13"/>
      <c r="W32" s="13"/>
    </row>
    <row r="33" spans="1:23">
      <c r="A33" s="16" t="s">
        <v>68</v>
      </c>
      <c r="B33" s="16" t="s">
        <v>69</v>
      </c>
      <c r="C33" s="16" t="s">
        <v>70</v>
      </c>
      <c r="D33" s="16" t="s">
        <v>71</v>
      </c>
      <c r="E33" s="16" t="s">
        <v>72</v>
      </c>
      <c r="F33" s="16" t="s">
        <v>73</v>
      </c>
      <c r="G33" s="16" t="s">
        <v>74</v>
      </c>
      <c r="H33" s="16" t="s">
        <v>75</v>
      </c>
      <c r="I33" s="16" t="s">
        <v>76</v>
      </c>
      <c r="J33" s="16" t="s">
        <v>77</v>
      </c>
      <c r="K33" s="16" t="s">
        <v>78</v>
      </c>
      <c r="L33" s="16" t="s">
        <v>79</v>
      </c>
      <c r="M33" s="16" t="s">
        <v>80</v>
      </c>
      <c r="O33" s="14">
        <v>0.5</v>
      </c>
      <c r="P33" s="13">
        <v>0.67549999999999999</v>
      </c>
      <c r="R33" s="13"/>
      <c r="S33" s="13"/>
      <c r="T33" s="13"/>
      <c r="U33" s="13"/>
      <c r="V33" s="13"/>
      <c r="W33" s="13"/>
    </row>
    <row r="34" spans="1:23">
      <c r="A34" s="16" t="s">
        <v>81</v>
      </c>
      <c r="B34" s="13" t="s">
        <v>26</v>
      </c>
      <c r="C34" s="13" t="s">
        <v>26</v>
      </c>
      <c r="D34" s="13" t="s">
        <v>26</v>
      </c>
      <c r="E34" s="13" t="s">
        <v>26</v>
      </c>
      <c r="F34" s="13" t="s">
        <v>26</v>
      </c>
      <c r="G34" s="13" t="s">
        <v>26</v>
      </c>
      <c r="H34" s="13" t="s">
        <v>26</v>
      </c>
      <c r="I34" s="13" t="s">
        <v>26</v>
      </c>
      <c r="J34" s="13" t="s">
        <v>26</v>
      </c>
      <c r="K34" s="13" t="s">
        <v>26</v>
      </c>
      <c r="L34" s="13" t="s">
        <v>26</v>
      </c>
      <c r="M34" s="13" t="s">
        <v>26</v>
      </c>
      <c r="O34" s="14">
        <v>0.25</v>
      </c>
      <c r="P34" s="13">
        <v>0.61280000000000001</v>
      </c>
      <c r="R34" s="13"/>
      <c r="S34" s="13"/>
      <c r="T34" s="13"/>
      <c r="U34" s="13"/>
      <c r="V34" s="13"/>
      <c r="W34" s="13"/>
    </row>
    <row r="35" spans="1:23">
      <c r="A35" s="16" t="s">
        <v>82</v>
      </c>
      <c r="B35" s="13" t="s">
        <v>26</v>
      </c>
      <c r="C35" s="13" t="s">
        <v>26</v>
      </c>
      <c r="D35" s="13" t="s">
        <v>26</v>
      </c>
      <c r="E35" s="13" t="s">
        <v>26</v>
      </c>
      <c r="F35" s="13" t="s">
        <v>26</v>
      </c>
      <c r="G35" s="13" t="s">
        <v>26</v>
      </c>
      <c r="H35" s="13" t="s">
        <v>26</v>
      </c>
      <c r="I35" s="13" t="s">
        <v>26</v>
      </c>
      <c r="J35" s="13" t="s">
        <v>26</v>
      </c>
      <c r="K35" s="13" t="s">
        <v>26</v>
      </c>
      <c r="L35" s="13" t="s">
        <v>26</v>
      </c>
      <c r="M35" s="13" t="s">
        <v>26</v>
      </c>
      <c r="O35" s="14">
        <v>0.125</v>
      </c>
      <c r="P35" s="13">
        <v>0.57820000000000005</v>
      </c>
      <c r="R35" s="13"/>
      <c r="S35" s="13"/>
      <c r="T35" s="13"/>
      <c r="U35" s="13"/>
      <c r="V35" s="13"/>
      <c r="W35" s="13"/>
    </row>
    <row r="36" spans="1:23">
      <c r="A36" s="16" t="s">
        <v>83</v>
      </c>
      <c r="B36" s="13" t="s">
        <v>26</v>
      </c>
      <c r="C36" s="13" t="s">
        <v>26</v>
      </c>
      <c r="D36" s="13" t="s">
        <v>26</v>
      </c>
      <c r="E36" s="13" t="s">
        <v>26</v>
      </c>
      <c r="F36" s="13" t="s">
        <v>26</v>
      </c>
      <c r="G36" s="13" t="s">
        <v>26</v>
      </c>
      <c r="H36" s="13" t="s">
        <v>26</v>
      </c>
      <c r="I36" s="13" t="s">
        <v>26</v>
      </c>
      <c r="J36" s="13" t="s">
        <v>26</v>
      </c>
      <c r="K36" s="13" t="s">
        <v>26</v>
      </c>
      <c r="L36" s="13" t="s">
        <v>26</v>
      </c>
      <c r="M36" s="13" t="s">
        <v>26</v>
      </c>
      <c r="O36" s="14">
        <v>0</v>
      </c>
      <c r="P36" s="13">
        <v>0.53349999999999997</v>
      </c>
      <c r="R36" s="13"/>
      <c r="S36" s="13"/>
      <c r="T36" s="13"/>
      <c r="U36" s="13"/>
      <c r="V36" s="13"/>
      <c r="W36" s="13"/>
    </row>
    <row r="37" spans="1:23">
      <c r="A37" s="16" t="s">
        <v>84</v>
      </c>
      <c r="B37" s="13" t="s">
        <v>26</v>
      </c>
      <c r="C37" s="13" t="s">
        <v>26</v>
      </c>
      <c r="D37" s="13" t="s">
        <v>26</v>
      </c>
      <c r="E37" s="13" t="s">
        <v>26</v>
      </c>
      <c r="F37" s="13" t="s">
        <v>26</v>
      </c>
      <c r="G37" s="13" t="s">
        <v>26</v>
      </c>
      <c r="H37" s="13" t="s">
        <v>26</v>
      </c>
      <c r="I37" s="13" t="s">
        <v>26</v>
      </c>
      <c r="J37" s="13" t="s">
        <v>26</v>
      </c>
      <c r="K37" s="13" t="s">
        <v>26</v>
      </c>
      <c r="L37" s="13" t="s">
        <v>26</v>
      </c>
      <c r="M37" s="13" t="s">
        <v>26</v>
      </c>
    </row>
    <row r="38" spans="1:23">
      <c r="A38" s="16" t="s">
        <v>85</v>
      </c>
      <c r="B38" s="13" t="s">
        <v>26</v>
      </c>
      <c r="C38" s="13" t="s">
        <v>26</v>
      </c>
      <c r="D38" s="13" t="s">
        <v>26</v>
      </c>
      <c r="E38" s="13" t="s">
        <v>26</v>
      </c>
      <c r="F38" s="13" t="s">
        <v>26</v>
      </c>
      <c r="G38" s="13" t="s">
        <v>26</v>
      </c>
      <c r="H38" s="13" t="s">
        <v>26</v>
      </c>
      <c r="I38" s="13" t="s">
        <v>26</v>
      </c>
      <c r="J38" s="13" t="s">
        <v>26</v>
      </c>
      <c r="K38" s="13" t="s">
        <v>26</v>
      </c>
      <c r="L38" s="13" t="s">
        <v>26</v>
      </c>
      <c r="M38" s="13" t="s">
        <v>26</v>
      </c>
    </row>
    <row r="39" spans="1:23">
      <c r="A39" s="16" t="s">
        <v>86</v>
      </c>
      <c r="B39" s="13" t="s">
        <v>26</v>
      </c>
      <c r="C39" s="13" t="s">
        <v>26</v>
      </c>
      <c r="D39" s="13" t="s">
        <v>26</v>
      </c>
      <c r="E39" s="13" t="s">
        <v>26</v>
      </c>
      <c r="F39" s="13" t="s">
        <v>26</v>
      </c>
      <c r="G39" s="13" t="s">
        <v>26</v>
      </c>
      <c r="H39" s="13" t="s">
        <v>26</v>
      </c>
      <c r="I39" s="13" t="s">
        <v>26</v>
      </c>
      <c r="J39" s="13" t="s">
        <v>26</v>
      </c>
      <c r="K39" s="13" t="s">
        <v>26</v>
      </c>
      <c r="L39" s="13" t="s">
        <v>26</v>
      </c>
      <c r="M39" s="13" t="s">
        <v>26</v>
      </c>
    </row>
    <row r="40" spans="1:23">
      <c r="A40" s="16" t="s">
        <v>87</v>
      </c>
      <c r="B40" s="13" t="s">
        <v>26</v>
      </c>
      <c r="C40" s="13" t="s">
        <v>26</v>
      </c>
      <c r="D40" s="13" t="s">
        <v>26</v>
      </c>
      <c r="E40" s="13" t="s">
        <v>26</v>
      </c>
      <c r="F40" s="13" t="s">
        <v>26</v>
      </c>
      <c r="G40" s="13" t="s">
        <v>26</v>
      </c>
      <c r="H40" s="13" t="s">
        <v>26</v>
      </c>
      <c r="I40" s="13" t="s">
        <v>26</v>
      </c>
      <c r="J40" s="13" t="s">
        <v>26</v>
      </c>
      <c r="K40" s="13" t="s">
        <v>26</v>
      </c>
      <c r="L40" s="13" t="s">
        <v>26</v>
      </c>
      <c r="M40" s="13" t="s">
        <v>26</v>
      </c>
    </row>
    <row r="41" spans="1:23">
      <c r="A41" s="16" t="s">
        <v>88</v>
      </c>
      <c r="B41" s="13">
        <v>0.93510000000000004</v>
      </c>
      <c r="C41" s="13">
        <v>0.80149999999999999</v>
      </c>
      <c r="D41" s="13">
        <v>0.70009999999999994</v>
      </c>
      <c r="E41" s="13">
        <v>0.67549999999999999</v>
      </c>
      <c r="F41" s="13">
        <v>0.61280000000000001</v>
      </c>
      <c r="G41" s="13">
        <v>0.57820000000000005</v>
      </c>
      <c r="H41" s="13">
        <v>0.53349999999999997</v>
      </c>
      <c r="I41" s="13">
        <v>0.61829999999999996</v>
      </c>
      <c r="J41" s="13">
        <v>0.67059999999999997</v>
      </c>
      <c r="K41" s="13">
        <v>0.65810000000000002</v>
      </c>
      <c r="L41" s="13">
        <v>0.63800000000000001</v>
      </c>
      <c r="M41" s="13">
        <v>0.68659999999999999</v>
      </c>
    </row>
    <row r="42" spans="1:2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2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23">
      <c r="A44" s="13" t="s">
        <v>89</v>
      </c>
      <c r="B44" s="13"/>
      <c r="C44" s="13"/>
      <c r="D44" s="13"/>
      <c r="E44" s="13" t="s">
        <v>90</v>
      </c>
      <c r="F44" s="13"/>
      <c r="G44" s="13"/>
      <c r="H44" s="13"/>
      <c r="I44" s="13"/>
      <c r="J44" s="13"/>
      <c r="K44" s="13"/>
    </row>
    <row r="45" spans="1:2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23">
      <c r="A46" s="13">
        <v>1</v>
      </c>
      <c r="B46" s="13">
        <v>0.64439999999999997</v>
      </c>
      <c r="C46" s="13">
        <v>0.68799999999999994</v>
      </c>
      <c r="D46" s="13">
        <v>0.68569999999999998</v>
      </c>
      <c r="E46" s="13">
        <v>0.66120000000000001</v>
      </c>
      <c r="F46" s="13">
        <v>0.6744</v>
      </c>
      <c r="G46" s="13">
        <v>0.69350000000000001</v>
      </c>
      <c r="H46" s="13">
        <v>0.77700000000000002</v>
      </c>
      <c r="I46" s="13">
        <v>0.77080000000000004</v>
      </c>
      <c r="J46" s="13">
        <v>0.71499999999999997</v>
      </c>
      <c r="K46" s="13">
        <v>0.6532</v>
      </c>
      <c r="L46" s="13">
        <v>0.6482</v>
      </c>
      <c r="M46" s="13">
        <v>0.62509999999999999</v>
      </c>
      <c r="O46" s="13"/>
      <c r="P46" s="13"/>
    </row>
    <row r="47" spans="1:23">
      <c r="B47" s="13">
        <v>0.70709999999999995</v>
      </c>
      <c r="C47" s="13">
        <v>0.81159999999999999</v>
      </c>
      <c r="D47" s="13">
        <v>0.67920000000000003</v>
      </c>
      <c r="E47" s="13">
        <v>0.82879999999999998</v>
      </c>
      <c r="F47" s="13">
        <v>0.749</v>
      </c>
      <c r="G47" s="13">
        <v>0.6401</v>
      </c>
      <c r="H47" s="13">
        <v>0.67859999999999998</v>
      </c>
      <c r="I47" s="13">
        <v>0.73650000000000004</v>
      </c>
      <c r="J47" s="13">
        <v>0.81489999999999996</v>
      </c>
      <c r="K47" s="13">
        <v>0.79510000000000003</v>
      </c>
      <c r="L47" s="13">
        <v>0.65010000000000001</v>
      </c>
      <c r="M47" s="13">
        <v>0.66949999999999998</v>
      </c>
      <c r="O47" s="13"/>
      <c r="P47" s="13"/>
    </row>
    <row r="48" spans="1:23">
      <c r="B48" s="13">
        <v>0.73809999999999998</v>
      </c>
      <c r="C48" s="13">
        <v>0.70309999999999995</v>
      </c>
      <c r="D48" s="13">
        <v>0.79320000000000002</v>
      </c>
      <c r="E48" s="13">
        <v>0.78069999999999995</v>
      </c>
      <c r="F48" s="13">
        <v>0.71850000000000003</v>
      </c>
      <c r="G48" s="13">
        <v>0.71279999999999999</v>
      </c>
      <c r="H48" s="13">
        <v>0.82620000000000005</v>
      </c>
      <c r="I48" s="13">
        <v>0.67310000000000003</v>
      </c>
      <c r="J48" s="13">
        <v>0.68400000000000005</v>
      </c>
      <c r="K48" s="13">
        <v>0.80269999999999997</v>
      </c>
      <c r="L48" s="13">
        <v>0.60660000000000003</v>
      </c>
      <c r="M48" s="13">
        <v>0.65669999999999995</v>
      </c>
      <c r="O48" s="13"/>
      <c r="P48" s="13"/>
    </row>
    <row r="49" spans="1:16">
      <c r="B49" s="13">
        <v>0.73029999999999995</v>
      </c>
      <c r="C49" s="13">
        <v>0.70179999999999998</v>
      </c>
      <c r="D49" s="13">
        <v>0.80169999999999997</v>
      </c>
      <c r="E49" s="13">
        <v>0.78200000000000003</v>
      </c>
      <c r="F49" s="13">
        <v>0.71360000000000001</v>
      </c>
      <c r="G49" s="13">
        <v>0.75719999999999998</v>
      </c>
      <c r="H49" s="13">
        <v>0.66420000000000001</v>
      </c>
      <c r="I49" s="13">
        <v>0.66279999999999994</v>
      </c>
      <c r="J49" s="13">
        <v>0.81140000000000001</v>
      </c>
      <c r="K49" s="13">
        <v>0.68969999999999998</v>
      </c>
      <c r="L49" s="13">
        <v>0.67010000000000003</v>
      </c>
      <c r="M49" s="13">
        <v>0.69610000000000005</v>
      </c>
      <c r="O49" s="13"/>
      <c r="P49" s="13"/>
    </row>
    <row r="50" spans="1:16">
      <c r="B50" s="13">
        <v>0.63600000000000001</v>
      </c>
      <c r="C50" s="13">
        <v>0.72399999999999998</v>
      </c>
      <c r="D50" s="13">
        <v>0.74529999999999996</v>
      </c>
      <c r="E50" s="13">
        <v>0.70220000000000005</v>
      </c>
      <c r="F50" s="13">
        <v>0.64610000000000001</v>
      </c>
      <c r="G50" s="13">
        <v>0.61470000000000002</v>
      </c>
      <c r="H50" s="13">
        <v>0.74880000000000002</v>
      </c>
      <c r="I50" s="13">
        <v>0.74350000000000005</v>
      </c>
      <c r="J50" s="13">
        <v>0.68859999999999999</v>
      </c>
      <c r="K50" s="13">
        <v>0.63590000000000002</v>
      </c>
      <c r="L50" s="13">
        <v>0.59860000000000002</v>
      </c>
      <c r="M50" s="13">
        <v>0.74350000000000005</v>
      </c>
      <c r="O50" s="13"/>
      <c r="P50" s="13"/>
    </row>
    <row r="51" spans="1:16">
      <c r="B51" s="13">
        <v>0.68459999999999999</v>
      </c>
      <c r="C51" s="13">
        <v>0.62990000000000002</v>
      </c>
      <c r="D51" s="13">
        <v>0.60429999999999995</v>
      </c>
      <c r="E51" s="13">
        <v>0.67979999999999996</v>
      </c>
      <c r="F51" s="13">
        <v>0.63890000000000002</v>
      </c>
      <c r="G51" s="13">
        <v>0.67700000000000005</v>
      </c>
      <c r="H51" s="13">
        <v>0.60170000000000001</v>
      </c>
      <c r="I51" s="13">
        <v>0.67369999999999997</v>
      </c>
      <c r="J51" s="13">
        <v>0.61080000000000001</v>
      </c>
      <c r="K51" s="13">
        <v>0.68989999999999996</v>
      </c>
      <c r="L51" s="13">
        <v>0.68030000000000002</v>
      </c>
      <c r="M51" s="13">
        <v>0.63170000000000004</v>
      </c>
      <c r="O51" s="13"/>
      <c r="P51" s="13"/>
    </row>
    <row r="52" spans="1:16">
      <c r="B52" s="13">
        <v>0.61929999999999996</v>
      </c>
      <c r="C52" s="13">
        <v>0.69059999999999999</v>
      </c>
      <c r="D52" s="13">
        <v>0.69259999999999999</v>
      </c>
      <c r="E52" s="13">
        <v>0.66139999999999999</v>
      </c>
      <c r="F52" s="13">
        <v>0.72870000000000001</v>
      </c>
      <c r="G52" s="13">
        <v>0.66979999999999995</v>
      </c>
      <c r="H52" s="13">
        <v>0.6996</v>
      </c>
      <c r="I52" s="13">
        <v>0.628</v>
      </c>
      <c r="J52" s="13">
        <v>0.74350000000000005</v>
      </c>
      <c r="K52" s="13">
        <v>0.63990000000000002</v>
      </c>
      <c r="L52" s="13">
        <v>0.6734</v>
      </c>
      <c r="M52" s="13">
        <v>0.64380000000000004</v>
      </c>
      <c r="O52" s="13"/>
      <c r="P52" s="13"/>
    </row>
    <row r="53" spans="1:16">
      <c r="B53" s="13">
        <v>0.70899999999999996</v>
      </c>
      <c r="C53" s="13">
        <v>0.66159999999999997</v>
      </c>
      <c r="D53" s="13">
        <v>0.72550000000000003</v>
      </c>
      <c r="E53" s="13">
        <v>0.63090000000000002</v>
      </c>
      <c r="F53" s="13">
        <v>0.68979999999999997</v>
      </c>
      <c r="G53" s="13">
        <v>0.6331</v>
      </c>
      <c r="H53" s="13">
        <v>0.66969999999999996</v>
      </c>
      <c r="I53" s="13">
        <v>0.72970000000000002</v>
      </c>
      <c r="J53" s="13">
        <v>0.6351</v>
      </c>
      <c r="K53" s="13">
        <v>0.62739999999999996</v>
      </c>
      <c r="L53" s="13">
        <v>0.63449999999999995</v>
      </c>
      <c r="M53" s="13">
        <v>0.66039999999999999</v>
      </c>
      <c r="O53" s="13"/>
      <c r="P53" s="13"/>
    </row>
    <row r="55" spans="1:16">
      <c r="A55" s="14">
        <v>2</v>
      </c>
      <c r="B55" s="13">
        <v>0.59289999999999998</v>
      </c>
      <c r="C55" s="13">
        <v>0.62360000000000004</v>
      </c>
      <c r="D55" s="13">
        <v>0.61599999999999999</v>
      </c>
      <c r="E55" s="13">
        <v>0.59289999999999998</v>
      </c>
      <c r="F55" s="13">
        <v>0.60589999999999999</v>
      </c>
      <c r="G55" s="13">
        <v>0.57730000000000004</v>
      </c>
      <c r="H55" s="13">
        <v>0.61070000000000002</v>
      </c>
      <c r="I55" s="13">
        <v>0.66739999999999999</v>
      </c>
      <c r="J55" s="13">
        <v>0.63519999999999999</v>
      </c>
      <c r="K55" s="13">
        <v>0.60680000000000001</v>
      </c>
      <c r="L55" s="13">
        <v>0.59099999999999997</v>
      </c>
      <c r="M55" s="13">
        <v>0.59509999999999996</v>
      </c>
    </row>
    <row r="56" spans="1:16">
      <c r="B56" s="13">
        <v>0.60980000000000001</v>
      </c>
      <c r="C56" s="13">
        <v>0.58389999999999997</v>
      </c>
      <c r="D56" s="13">
        <v>0.59009999999999996</v>
      </c>
      <c r="E56" s="13">
        <v>0.59570000000000001</v>
      </c>
      <c r="F56" s="13">
        <v>0.61499999999999999</v>
      </c>
      <c r="G56" s="13">
        <v>0.59540000000000004</v>
      </c>
      <c r="H56" s="13">
        <v>0.61929999999999996</v>
      </c>
      <c r="I56" s="13">
        <v>0.60589999999999999</v>
      </c>
      <c r="J56" s="13">
        <v>0.59460000000000002</v>
      </c>
      <c r="K56" s="13">
        <v>0.60560000000000003</v>
      </c>
      <c r="L56" s="13">
        <v>0.627</v>
      </c>
      <c r="M56" s="13">
        <v>0.60650000000000004</v>
      </c>
    </row>
    <row r="57" spans="1:16">
      <c r="B57" s="13">
        <v>0.58260000000000001</v>
      </c>
      <c r="C57" s="13">
        <v>0.59299999999999997</v>
      </c>
      <c r="D57" s="13">
        <v>0.59850000000000003</v>
      </c>
      <c r="E57" s="13">
        <v>0.58609999999999995</v>
      </c>
      <c r="F57" s="13">
        <v>0.59179999999999999</v>
      </c>
      <c r="G57" s="13">
        <v>0.57969999999999999</v>
      </c>
      <c r="H57" s="13">
        <v>0.58899999999999997</v>
      </c>
      <c r="I57" s="13">
        <v>0.59889999999999999</v>
      </c>
      <c r="J57" s="13">
        <v>0.58230000000000004</v>
      </c>
      <c r="K57" s="13">
        <v>0.5857</v>
      </c>
      <c r="L57" s="13">
        <v>0.58320000000000005</v>
      </c>
      <c r="M57" s="13">
        <v>0.58530000000000004</v>
      </c>
    </row>
    <row r="58" spans="1:16">
      <c r="B58" s="13">
        <v>0.58399999999999996</v>
      </c>
      <c r="C58" s="13">
        <v>0.59760000000000002</v>
      </c>
      <c r="D58" s="13">
        <v>0.57899999999999996</v>
      </c>
      <c r="E58" s="13">
        <v>0.60680000000000001</v>
      </c>
      <c r="F58" s="13">
        <v>0.58499999999999996</v>
      </c>
      <c r="G58" s="13">
        <v>0.58130000000000004</v>
      </c>
      <c r="H58" s="13">
        <v>0.59509999999999996</v>
      </c>
      <c r="I58" s="13">
        <v>0.59150000000000003</v>
      </c>
      <c r="J58" s="13">
        <v>0.58530000000000004</v>
      </c>
      <c r="K58" s="13">
        <v>0.58150000000000002</v>
      </c>
      <c r="L58" s="13">
        <v>0.59519999999999995</v>
      </c>
      <c r="M58" s="13">
        <v>0.59299999999999997</v>
      </c>
    </row>
    <row r="59" spans="1:16">
      <c r="B59" s="13">
        <v>0.66569999999999996</v>
      </c>
      <c r="C59" s="13">
        <v>0.66110000000000002</v>
      </c>
      <c r="D59" s="13">
        <v>0.71950000000000003</v>
      </c>
      <c r="E59" s="13">
        <v>0.68959999999999999</v>
      </c>
      <c r="F59" s="13">
        <v>0.67720000000000002</v>
      </c>
      <c r="G59" s="13">
        <v>0.66810000000000003</v>
      </c>
      <c r="H59" s="13">
        <v>0.77529999999999999</v>
      </c>
      <c r="I59" s="13">
        <v>0.72070000000000001</v>
      </c>
      <c r="J59" s="13">
        <v>0.72389999999999999</v>
      </c>
      <c r="K59" s="13">
        <v>0.66549999999999998</v>
      </c>
      <c r="L59" s="13">
        <v>0.61660000000000004</v>
      </c>
      <c r="M59" s="13">
        <v>0.73499999999999999</v>
      </c>
    </row>
    <row r="60" spans="1:16">
      <c r="B60" s="13">
        <v>0.73360000000000003</v>
      </c>
      <c r="C60" s="13">
        <v>0.75390000000000001</v>
      </c>
      <c r="D60" s="13">
        <v>0.67149999999999999</v>
      </c>
      <c r="E60" s="13">
        <v>0.64070000000000005</v>
      </c>
      <c r="F60" s="13">
        <v>0.71499999999999997</v>
      </c>
      <c r="G60" s="13">
        <v>0.70489999999999997</v>
      </c>
      <c r="H60" s="13">
        <v>0.6764</v>
      </c>
      <c r="I60" s="13">
        <v>0.70609999999999995</v>
      </c>
      <c r="J60" s="13">
        <v>0.73060000000000003</v>
      </c>
      <c r="K60" s="13">
        <v>0.66900000000000004</v>
      </c>
      <c r="L60" s="13">
        <v>0.71589999999999998</v>
      </c>
      <c r="M60" s="13">
        <v>0.73019999999999996</v>
      </c>
    </row>
    <row r="61" spans="1:16">
      <c r="B61" s="13">
        <v>0.73880000000000001</v>
      </c>
      <c r="C61" s="13">
        <v>0.6875</v>
      </c>
      <c r="D61" s="13">
        <v>0.64939999999999998</v>
      </c>
      <c r="E61" s="13">
        <v>0.87739999999999996</v>
      </c>
      <c r="F61" s="13">
        <v>0.65569999999999995</v>
      </c>
      <c r="G61" s="13">
        <v>0.67700000000000005</v>
      </c>
      <c r="H61" s="13">
        <v>0.63759999999999994</v>
      </c>
      <c r="I61" s="13">
        <v>0.71609999999999996</v>
      </c>
      <c r="J61" s="13">
        <v>0.66210000000000002</v>
      </c>
      <c r="K61" s="13">
        <v>0.68510000000000004</v>
      </c>
      <c r="L61" s="13">
        <v>0.67979999999999996</v>
      </c>
      <c r="M61" s="13">
        <v>0.63490000000000002</v>
      </c>
    </row>
    <row r="62" spans="1:16">
      <c r="B62" s="13">
        <v>0.6462</v>
      </c>
      <c r="C62" s="13">
        <v>0.62780000000000002</v>
      </c>
      <c r="D62" s="13">
        <v>0.62709999999999999</v>
      </c>
      <c r="E62" s="13">
        <v>0.72560000000000002</v>
      </c>
      <c r="F62" s="13">
        <v>0.7208</v>
      </c>
      <c r="G62" s="13">
        <v>0.64739999999999998</v>
      </c>
      <c r="H62" s="13">
        <v>0.7046</v>
      </c>
      <c r="I62" s="13">
        <v>0.69120000000000004</v>
      </c>
      <c r="J62" s="13">
        <v>0.68679999999999997</v>
      </c>
      <c r="K62" s="13">
        <v>0.71519999999999995</v>
      </c>
      <c r="L62" s="13">
        <v>0.66659999999999997</v>
      </c>
      <c r="M62" s="13">
        <v>0.70740000000000003</v>
      </c>
    </row>
    <row r="64" spans="1:16">
      <c r="A64" s="14">
        <v>3</v>
      </c>
      <c r="B64" s="13">
        <v>0.5968</v>
      </c>
      <c r="C64" s="13">
        <v>0.58709999999999996</v>
      </c>
      <c r="D64" s="13">
        <v>0.64670000000000005</v>
      </c>
      <c r="E64" s="13">
        <v>0.67179999999999995</v>
      </c>
      <c r="F64" s="13">
        <v>0.66600000000000004</v>
      </c>
      <c r="G64" s="13">
        <v>0.6865</v>
      </c>
      <c r="H64" s="13">
        <v>0.62019999999999997</v>
      </c>
      <c r="I64" s="13">
        <v>0.57110000000000005</v>
      </c>
      <c r="J64" s="13">
        <v>0.68979999999999997</v>
      </c>
      <c r="K64" s="13">
        <v>0.65029999999999999</v>
      </c>
      <c r="L64" s="13">
        <v>0.67010000000000003</v>
      </c>
      <c r="M64" s="13">
        <v>0.64500000000000002</v>
      </c>
    </row>
    <row r="65" spans="1:13">
      <c r="B65" s="13">
        <v>0.67730000000000001</v>
      </c>
      <c r="C65" s="13">
        <v>0.68769999999999998</v>
      </c>
      <c r="D65" s="13">
        <v>0.6381</v>
      </c>
      <c r="E65" s="13">
        <v>0.66510000000000002</v>
      </c>
      <c r="F65" s="13">
        <v>0.64810000000000001</v>
      </c>
      <c r="G65" s="13">
        <v>0.64370000000000005</v>
      </c>
      <c r="H65" s="13">
        <v>0.62890000000000001</v>
      </c>
      <c r="I65" s="13">
        <v>0.67879999999999996</v>
      </c>
      <c r="J65" s="13">
        <v>0.64470000000000005</v>
      </c>
      <c r="K65" s="13">
        <v>0.64449999999999996</v>
      </c>
      <c r="L65" s="13">
        <v>0.57850000000000001</v>
      </c>
      <c r="M65" s="13">
        <v>0.67730000000000001</v>
      </c>
    </row>
    <row r="66" spans="1:13">
      <c r="B66" s="13">
        <v>0.60640000000000005</v>
      </c>
      <c r="C66" s="13">
        <v>0.63290000000000002</v>
      </c>
      <c r="D66" s="13">
        <v>0.64429999999999998</v>
      </c>
      <c r="E66" s="13">
        <v>0.6381</v>
      </c>
      <c r="F66" s="13">
        <v>0.63770000000000004</v>
      </c>
      <c r="G66" s="13">
        <v>0.62070000000000003</v>
      </c>
      <c r="H66" s="13">
        <v>0.62250000000000005</v>
      </c>
      <c r="I66" s="13">
        <v>0.66059999999999997</v>
      </c>
      <c r="J66" s="13">
        <v>0.66069999999999995</v>
      </c>
      <c r="K66" s="13">
        <v>0.66369999999999996</v>
      </c>
      <c r="L66" s="13">
        <v>0.64539999999999997</v>
      </c>
      <c r="M66" s="13">
        <v>0.60470000000000002</v>
      </c>
    </row>
    <row r="67" spans="1:13">
      <c r="B67" s="13">
        <v>0.68210000000000004</v>
      </c>
      <c r="C67" s="13">
        <v>0.66010000000000002</v>
      </c>
      <c r="D67" s="13">
        <v>0.65259999999999996</v>
      </c>
      <c r="E67" s="13">
        <v>0.6542</v>
      </c>
      <c r="F67" s="13">
        <v>0.63160000000000005</v>
      </c>
      <c r="G67" s="13">
        <v>0.65710000000000002</v>
      </c>
      <c r="H67" s="13">
        <v>0.72040000000000004</v>
      </c>
      <c r="I67" s="13">
        <v>0.70279999999999998</v>
      </c>
      <c r="J67" s="13">
        <v>0.63780000000000003</v>
      </c>
      <c r="K67" s="13">
        <v>0.65810000000000002</v>
      </c>
      <c r="L67" s="13">
        <v>0.69679999999999997</v>
      </c>
      <c r="M67" s="13">
        <v>0.67769999999999997</v>
      </c>
    </row>
    <row r="68" spans="1:13">
      <c r="B68" s="13">
        <v>0.60760000000000003</v>
      </c>
      <c r="C68" s="13">
        <v>0.62570000000000003</v>
      </c>
      <c r="D68" s="13">
        <v>0.62770000000000004</v>
      </c>
      <c r="E68" s="13">
        <v>0.60960000000000003</v>
      </c>
      <c r="F68" s="13">
        <v>0.61719999999999997</v>
      </c>
      <c r="G68" s="13">
        <v>0.62709999999999999</v>
      </c>
      <c r="H68" s="13">
        <v>0.60540000000000005</v>
      </c>
      <c r="I68" s="13">
        <v>0.59560000000000002</v>
      </c>
      <c r="J68" s="13">
        <v>0.60740000000000005</v>
      </c>
      <c r="K68" s="13">
        <v>0.62480000000000002</v>
      </c>
      <c r="L68" s="13">
        <v>0.60070000000000001</v>
      </c>
      <c r="M68" s="13">
        <v>0.58979999999999999</v>
      </c>
    </row>
    <row r="69" spans="1:13">
      <c r="B69" s="13">
        <v>0.60880000000000001</v>
      </c>
      <c r="C69" s="13">
        <v>0.62319999999999998</v>
      </c>
      <c r="D69" s="13">
        <v>0.63800000000000001</v>
      </c>
      <c r="E69" s="13">
        <v>0.63270000000000004</v>
      </c>
      <c r="F69" s="13">
        <v>0.70530000000000004</v>
      </c>
      <c r="G69" s="13">
        <v>0.72019999999999995</v>
      </c>
      <c r="H69" s="13">
        <v>0.70660000000000001</v>
      </c>
      <c r="I69" s="13">
        <v>0.70440000000000003</v>
      </c>
      <c r="J69" s="13">
        <v>0.62929999999999997</v>
      </c>
      <c r="K69" s="13">
        <v>0.63770000000000004</v>
      </c>
      <c r="L69" s="13">
        <v>0.6976</v>
      </c>
      <c r="M69" s="13">
        <v>0.63500000000000001</v>
      </c>
    </row>
    <row r="70" spans="1:13">
      <c r="B70" s="13">
        <v>0.61409999999999998</v>
      </c>
      <c r="C70" s="13">
        <v>0.627</v>
      </c>
      <c r="D70" s="13">
        <v>0.65439999999999998</v>
      </c>
      <c r="E70" s="13">
        <v>0.64080000000000004</v>
      </c>
      <c r="F70" s="13">
        <v>0.629</v>
      </c>
      <c r="G70" s="13">
        <v>0.62009999999999998</v>
      </c>
      <c r="H70" s="13">
        <v>0.59060000000000001</v>
      </c>
      <c r="I70" s="13">
        <v>0.65849999999999997</v>
      </c>
      <c r="J70" s="13">
        <v>0.72070000000000001</v>
      </c>
      <c r="K70" s="13">
        <v>0.62770000000000004</v>
      </c>
      <c r="L70" s="13">
        <v>0.67349999999999999</v>
      </c>
      <c r="M70" s="13">
        <v>0.58799999999999997</v>
      </c>
    </row>
    <row r="71" spans="1:13">
      <c r="B71" s="13">
        <v>0.71840000000000004</v>
      </c>
      <c r="C71" s="13">
        <v>0.63839999999999997</v>
      </c>
      <c r="D71" s="13">
        <v>0.63959999999999995</v>
      </c>
      <c r="E71" s="13">
        <v>0.6109</v>
      </c>
      <c r="F71" s="13">
        <v>0.62490000000000001</v>
      </c>
      <c r="G71" s="13">
        <v>0.66400000000000003</v>
      </c>
      <c r="H71" s="13">
        <v>0.62880000000000003</v>
      </c>
      <c r="I71" s="13">
        <v>0.6623</v>
      </c>
      <c r="J71" s="13">
        <v>0.61409999999999998</v>
      </c>
      <c r="K71" s="13">
        <v>0.64910000000000001</v>
      </c>
      <c r="L71" s="13">
        <v>0.65249999999999997</v>
      </c>
      <c r="M71" s="13">
        <v>0.64890000000000003</v>
      </c>
    </row>
    <row r="73" spans="1:13">
      <c r="A73" s="14">
        <v>4</v>
      </c>
      <c r="B73" s="13">
        <v>0.60089999999999999</v>
      </c>
      <c r="C73" s="13">
        <v>0.55320000000000003</v>
      </c>
      <c r="D73" s="13">
        <v>0.66479999999999995</v>
      </c>
      <c r="E73" s="13">
        <v>0.62909999999999999</v>
      </c>
      <c r="F73" s="13">
        <v>0.64229999999999998</v>
      </c>
      <c r="G73" s="13">
        <v>0.53349999999999997</v>
      </c>
      <c r="H73" s="13">
        <v>0.62870000000000004</v>
      </c>
      <c r="I73" s="13">
        <v>0.63470000000000004</v>
      </c>
      <c r="J73" s="13">
        <v>0.63929999999999998</v>
      </c>
      <c r="K73" s="13">
        <v>0.63729999999999998</v>
      </c>
      <c r="L73" s="13">
        <v>0.66259999999999997</v>
      </c>
      <c r="M73" s="13">
        <v>0.64</v>
      </c>
    </row>
    <row r="74" spans="1:13">
      <c r="B74" s="13">
        <v>0.64629999999999999</v>
      </c>
      <c r="C74" s="13">
        <v>0.71460000000000001</v>
      </c>
      <c r="D74" s="13">
        <v>0.72319999999999995</v>
      </c>
      <c r="E74" s="13">
        <v>0.63480000000000003</v>
      </c>
      <c r="F74" s="13">
        <v>0.60940000000000005</v>
      </c>
      <c r="G74" s="13">
        <v>0.70040000000000002</v>
      </c>
      <c r="H74" s="13">
        <v>0.62170000000000003</v>
      </c>
      <c r="I74" s="13">
        <v>0.68520000000000003</v>
      </c>
      <c r="J74" s="13">
        <v>0.64449999999999996</v>
      </c>
      <c r="K74" s="13">
        <v>0.61629999999999996</v>
      </c>
      <c r="L74" s="13">
        <v>0.64449999999999996</v>
      </c>
      <c r="M74" s="13">
        <v>0.62350000000000005</v>
      </c>
    </row>
    <row r="75" spans="1:13">
      <c r="B75" s="13">
        <v>0.61409999999999998</v>
      </c>
      <c r="C75" s="13">
        <v>0.63339999999999996</v>
      </c>
      <c r="D75" s="13">
        <v>0.63449999999999995</v>
      </c>
      <c r="E75" s="13">
        <v>0.67869999999999997</v>
      </c>
      <c r="F75" s="13">
        <v>0.70579999999999998</v>
      </c>
      <c r="G75" s="13">
        <v>0.61319999999999997</v>
      </c>
      <c r="H75" s="13">
        <v>0.60570000000000002</v>
      </c>
      <c r="I75" s="13">
        <v>0.61270000000000002</v>
      </c>
      <c r="J75" s="13">
        <v>0.61829999999999996</v>
      </c>
      <c r="K75" s="13">
        <v>0.62370000000000003</v>
      </c>
      <c r="L75" s="13">
        <v>0.66490000000000005</v>
      </c>
      <c r="M75" s="13">
        <v>0.6331</v>
      </c>
    </row>
    <row r="76" spans="1:13">
      <c r="B76" s="13">
        <v>0.64810000000000001</v>
      </c>
      <c r="C76" s="13">
        <v>0.62009999999999998</v>
      </c>
      <c r="D76" s="13">
        <v>0.62819999999999998</v>
      </c>
      <c r="E76" s="13">
        <v>0.62619999999999998</v>
      </c>
      <c r="F76" s="13">
        <v>0.62960000000000005</v>
      </c>
      <c r="G76" s="13">
        <v>0.72360000000000002</v>
      </c>
      <c r="H76" s="13">
        <v>0.61939999999999995</v>
      </c>
      <c r="I76" s="13">
        <v>0.66210000000000002</v>
      </c>
      <c r="J76" s="13">
        <v>0.71020000000000005</v>
      </c>
      <c r="K76" s="13">
        <v>0.63970000000000005</v>
      </c>
      <c r="L76" s="13">
        <v>0.68410000000000004</v>
      </c>
      <c r="M76" s="13">
        <v>0.62609999999999999</v>
      </c>
    </row>
    <row r="77" spans="1:13">
      <c r="B77" s="13">
        <v>0.60219999999999996</v>
      </c>
      <c r="C77" s="13">
        <v>0.59519999999999995</v>
      </c>
      <c r="D77" s="13">
        <v>0.59550000000000003</v>
      </c>
      <c r="E77" s="13">
        <v>0.59119999999999995</v>
      </c>
      <c r="F77" s="13">
        <v>0.61199999999999999</v>
      </c>
      <c r="G77" s="13">
        <v>0.60740000000000005</v>
      </c>
      <c r="H77" s="13">
        <v>0.61299999999999999</v>
      </c>
      <c r="I77" s="13">
        <v>0.62470000000000003</v>
      </c>
      <c r="J77" s="13">
        <v>0.63039999999999996</v>
      </c>
      <c r="K77" s="13">
        <v>0.61350000000000005</v>
      </c>
      <c r="L77" s="13">
        <v>0.61860000000000004</v>
      </c>
      <c r="M77" s="13">
        <v>0.63949999999999996</v>
      </c>
    </row>
    <row r="78" spans="1:13">
      <c r="B78" s="13">
        <v>0.59099999999999997</v>
      </c>
      <c r="C78" s="13">
        <v>0.60219999999999996</v>
      </c>
      <c r="D78" s="13">
        <v>0.60519999999999996</v>
      </c>
      <c r="E78" s="13">
        <v>0.61970000000000003</v>
      </c>
      <c r="F78" s="13">
        <v>0.62060000000000004</v>
      </c>
      <c r="G78" s="13">
        <v>0.60350000000000004</v>
      </c>
      <c r="H78" s="13">
        <v>0.59450000000000003</v>
      </c>
      <c r="I78" s="13">
        <v>0.61739999999999995</v>
      </c>
      <c r="J78" s="13">
        <v>0.60880000000000001</v>
      </c>
      <c r="K78" s="13">
        <v>0.61939999999999995</v>
      </c>
      <c r="L78" s="13">
        <v>0.59909999999999997</v>
      </c>
      <c r="M78" s="13">
        <v>0.60329999999999995</v>
      </c>
    </row>
    <row r="79" spans="1:13">
      <c r="B79" s="13">
        <v>0.62270000000000003</v>
      </c>
      <c r="C79" s="13">
        <v>0.61750000000000005</v>
      </c>
      <c r="D79" s="13">
        <v>0.64880000000000004</v>
      </c>
      <c r="E79" s="13">
        <v>0.64770000000000005</v>
      </c>
      <c r="F79" s="13">
        <v>0.61809999999999998</v>
      </c>
      <c r="G79" s="13">
        <v>0.63590000000000002</v>
      </c>
      <c r="H79" s="13">
        <v>0.6472</v>
      </c>
      <c r="I79" s="13">
        <v>0.63270000000000004</v>
      </c>
      <c r="J79" s="13">
        <v>0.62170000000000003</v>
      </c>
      <c r="K79" s="13">
        <v>0.61070000000000002</v>
      </c>
      <c r="L79" s="13">
        <v>0.62360000000000004</v>
      </c>
      <c r="M79" s="13">
        <v>0.62839999999999996</v>
      </c>
    </row>
    <row r="80" spans="1:13">
      <c r="B80" s="13">
        <v>0.62429999999999997</v>
      </c>
      <c r="C80" s="13">
        <v>0.65300000000000002</v>
      </c>
      <c r="D80" s="13">
        <v>0.64239999999999997</v>
      </c>
      <c r="E80" s="13">
        <v>0.61229999999999996</v>
      </c>
      <c r="F80" s="13">
        <v>0.61539999999999995</v>
      </c>
      <c r="G80" s="13">
        <v>0.60260000000000002</v>
      </c>
      <c r="H80" s="13">
        <v>0.59370000000000001</v>
      </c>
      <c r="I80" s="13">
        <v>0.61960000000000004</v>
      </c>
      <c r="J80" s="13">
        <v>0.63249999999999995</v>
      </c>
      <c r="K80" s="13">
        <v>0.60460000000000003</v>
      </c>
      <c r="L80" s="13">
        <v>0.64329999999999998</v>
      </c>
      <c r="M80" s="13">
        <v>0.60270000000000001</v>
      </c>
    </row>
    <row r="82" spans="1:13">
      <c r="A82" s="14">
        <v>5</v>
      </c>
      <c r="B82" s="13">
        <v>0.58709999999999996</v>
      </c>
      <c r="C82" s="13">
        <v>0.59240000000000004</v>
      </c>
      <c r="D82" s="13">
        <v>0.61609999999999998</v>
      </c>
      <c r="E82" s="13">
        <v>0.623</v>
      </c>
      <c r="F82" s="13">
        <v>0.59150000000000003</v>
      </c>
      <c r="G82" s="13">
        <v>0.66579999999999995</v>
      </c>
      <c r="H82" s="13">
        <v>0.67430000000000001</v>
      </c>
      <c r="I82" s="13">
        <v>0.63029999999999997</v>
      </c>
      <c r="J82" s="13">
        <v>0.62749999999999995</v>
      </c>
      <c r="K82" s="13">
        <v>0.68640000000000001</v>
      </c>
      <c r="L82" s="13">
        <v>0.60099999999999998</v>
      </c>
      <c r="M82" s="13">
        <v>0.62239999999999995</v>
      </c>
    </row>
    <row r="83" spans="1:13">
      <c r="B83" s="13">
        <v>0.73899999999999999</v>
      </c>
      <c r="C83" s="13">
        <v>0.69179999999999997</v>
      </c>
      <c r="D83" s="13">
        <v>0.5736</v>
      </c>
      <c r="E83" s="13">
        <v>0.5696</v>
      </c>
      <c r="F83" s="13">
        <v>0.61280000000000001</v>
      </c>
      <c r="G83" s="13">
        <v>0.6774</v>
      </c>
      <c r="H83" s="13">
        <v>0.56020000000000003</v>
      </c>
      <c r="I83" s="13">
        <v>0.58040000000000003</v>
      </c>
      <c r="J83" s="13">
        <v>0.70789999999999997</v>
      </c>
      <c r="K83" s="13">
        <v>0.6038</v>
      </c>
      <c r="L83" s="13">
        <v>0.57630000000000003</v>
      </c>
      <c r="M83" s="13">
        <v>0.59560000000000002</v>
      </c>
    </row>
    <row r="84" spans="1:13">
      <c r="B84" s="13">
        <v>0.56759999999999999</v>
      </c>
      <c r="C84" s="13">
        <v>0.63729999999999998</v>
      </c>
      <c r="D84" s="13">
        <v>0.64539999999999997</v>
      </c>
      <c r="E84" s="13">
        <v>0.56540000000000001</v>
      </c>
      <c r="F84" s="13">
        <v>0.60350000000000004</v>
      </c>
      <c r="G84" s="13">
        <v>0.56010000000000004</v>
      </c>
      <c r="H84" s="13">
        <v>0.61329999999999996</v>
      </c>
      <c r="I84" s="13">
        <v>0.62570000000000003</v>
      </c>
      <c r="J84" s="13">
        <v>0.66279999999999994</v>
      </c>
      <c r="K84" s="13">
        <v>0.67030000000000001</v>
      </c>
      <c r="L84" s="13">
        <v>0.59789999999999999</v>
      </c>
      <c r="M84" s="13">
        <v>0.63549999999999995</v>
      </c>
    </row>
    <row r="85" spans="1:13">
      <c r="B85" s="13">
        <v>0.6351</v>
      </c>
      <c r="C85" s="13">
        <v>0.68089999999999995</v>
      </c>
      <c r="D85" s="13">
        <v>0.57310000000000005</v>
      </c>
      <c r="E85" s="13">
        <v>0.58169999999999999</v>
      </c>
      <c r="F85" s="13">
        <v>0.59860000000000002</v>
      </c>
      <c r="G85" s="13">
        <v>0.6472</v>
      </c>
      <c r="H85" s="13">
        <v>0.65069999999999995</v>
      </c>
      <c r="I85" s="13">
        <v>0.55269999999999997</v>
      </c>
      <c r="J85" s="13">
        <v>0.59889999999999999</v>
      </c>
      <c r="K85" s="13">
        <v>0.60019999999999996</v>
      </c>
      <c r="L85" s="13">
        <v>0.59489999999999998</v>
      </c>
      <c r="M85" s="13">
        <v>0.60189999999999999</v>
      </c>
    </row>
    <row r="86" spans="1:13">
      <c r="B86" s="13">
        <v>0.92300000000000004</v>
      </c>
      <c r="C86" s="13">
        <v>0.86519999999999997</v>
      </c>
      <c r="D86" s="13">
        <v>0.70009999999999994</v>
      </c>
      <c r="E86" s="13">
        <v>0.67800000000000005</v>
      </c>
      <c r="F86" s="13">
        <v>0.61150000000000004</v>
      </c>
      <c r="G86" s="13">
        <v>0.58120000000000005</v>
      </c>
      <c r="H86" s="13">
        <v>0.54390000000000005</v>
      </c>
      <c r="I86" s="13" t="s">
        <v>26</v>
      </c>
      <c r="J86" s="13" t="s">
        <v>26</v>
      </c>
      <c r="K86" s="13" t="s">
        <v>26</v>
      </c>
      <c r="L86" s="13" t="s">
        <v>26</v>
      </c>
      <c r="M86" s="13" t="s">
        <v>26</v>
      </c>
    </row>
    <row r="99" spans="17:20">
      <c r="Q99" s="13"/>
      <c r="R99" s="13"/>
      <c r="S99" s="13"/>
      <c r="T99" s="13"/>
    </row>
    <row r="100" spans="17:20">
      <c r="Q100" s="13"/>
      <c r="R100" s="13"/>
      <c r="S100" s="13"/>
      <c r="T100" s="13"/>
    </row>
    <row r="101" spans="17:20">
      <c r="Q101" s="13"/>
      <c r="R101" s="13"/>
      <c r="S101" s="13"/>
      <c r="T101" s="13"/>
    </row>
    <row r="102" spans="17:20">
      <c r="Q102" s="13"/>
      <c r="R102" s="13"/>
      <c r="S102" s="13"/>
      <c r="T102" s="1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3月24日</vt:lpstr>
      <vt:lpstr>4月1日</vt:lpstr>
      <vt:lpstr>std_curve</vt:lpstr>
      <vt:lpstr>4月1日6组</vt:lpstr>
      <vt:lpstr>酶标仪结果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鑫 师</dc:creator>
  <cp:lastModifiedBy>Chun-Hui Gao</cp:lastModifiedBy>
  <dcterms:created xsi:type="dcterms:W3CDTF">2025-03-24T04:08:29Z</dcterms:created>
  <dcterms:modified xsi:type="dcterms:W3CDTF">2025-04-19T01:13:25Z</dcterms:modified>
</cp:coreProperties>
</file>