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94AA9E94-8BDE-425B-86F0-54C316EEF133}" xr6:coauthVersionLast="36" xr6:coauthVersionMax="36" xr10:uidLastSave="{00000000-0000-0000-0000-000000000000}"/>
  <bookViews>
    <workbookView xWindow="2352" yWindow="0" windowWidth="22260" windowHeight="12648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2" l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3" i="2"/>
  <c r="AB35" i="2" l="1"/>
  <c r="AC35" i="2"/>
  <c r="AB36" i="2"/>
  <c r="AC36" i="2"/>
  <c r="AB37" i="2"/>
  <c r="AC37" i="2"/>
  <c r="AB38" i="2"/>
  <c r="AC38" i="2"/>
  <c r="AB39" i="2"/>
  <c r="AC39" i="2"/>
  <c r="W13" i="2"/>
  <c r="X13" i="2"/>
  <c r="W14" i="2"/>
  <c r="X14" i="2"/>
  <c r="W15" i="2"/>
  <c r="X15" i="2"/>
  <c r="W16" i="2"/>
  <c r="X16" i="2"/>
  <c r="W17" i="2"/>
  <c r="X17" i="2"/>
  <c r="W18" i="2"/>
  <c r="X18" i="2"/>
  <c r="W19" i="2"/>
  <c r="X19" i="2"/>
  <c r="W20" i="2"/>
  <c r="X20" i="2"/>
  <c r="W21" i="2"/>
  <c r="X21" i="2"/>
  <c r="W22" i="2"/>
  <c r="X22" i="2"/>
  <c r="AB30" i="2"/>
  <c r="AC30" i="2"/>
  <c r="AB31" i="2"/>
  <c r="AC31" i="2"/>
  <c r="AB32" i="2"/>
  <c r="AC32" i="2"/>
  <c r="AB33" i="2"/>
  <c r="AC33" i="2"/>
  <c r="AC29" i="2"/>
  <c r="AB29" i="2"/>
  <c r="S42" i="2"/>
  <c r="R42" i="2"/>
  <c r="S41" i="2"/>
  <c r="R41" i="2"/>
  <c r="S40" i="2"/>
  <c r="R40" i="2"/>
  <c r="S39" i="2"/>
  <c r="R39" i="2"/>
  <c r="S38" i="2"/>
  <c r="R38" i="2"/>
  <c r="W4" i="2"/>
  <c r="X4" i="2"/>
  <c r="W5" i="2"/>
  <c r="X5" i="2"/>
  <c r="W6" i="2"/>
  <c r="X6" i="2"/>
  <c r="W7" i="2"/>
  <c r="X7" i="2"/>
  <c r="W8" i="2"/>
  <c r="X8" i="2"/>
  <c r="W9" i="2"/>
  <c r="X9" i="2"/>
  <c r="W10" i="2"/>
  <c r="X10" i="2"/>
  <c r="W11" i="2"/>
  <c r="X11" i="2"/>
  <c r="W12" i="2"/>
  <c r="X12" i="2"/>
  <c r="X3" i="2"/>
  <c r="W3" i="2"/>
  <c r="S37" i="2"/>
  <c r="R37" i="2"/>
  <c r="S36" i="2"/>
  <c r="R36" i="2"/>
  <c r="S35" i="2"/>
  <c r="R35" i="2"/>
  <c r="S34" i="2"/>
  <c r="R34" i="2"/>
  <c r="S33" i="2"/>
  <c r="R33" i="2"/>
  <c r="J42" i="2"/>
  <c r="I42" i="2"/>
  <c r="J41" i="2"/>
  <c r="I41" i="2"/>
  <c r="J40" i="2"/>
  <c r="I40" i="2"/>
  <c r="J39" i="2"/>
  <c r="I39" i="2"/>
  <c r="J38" i="2"/>
  <c r="I38" i="2"/>
  <c r="J37" i="2"/>
  <c r="I37" i="2"/>
  <c r="J36" i="2"/>
  <c r="I36" i="2"/>
  <c r="J35" i="2"/>
  <c r="I35" i="2"/>
  <c r="J34" i="2"/>
  <c r="I34" i="2"/>
  <c r="J33" i="2"/>
  <c r="I33" i="2"/>
  <c r="J32" i="2"/>
  <c r="I32" i="2"/>
  <c r="J31" i="2"/>
  <c r="I31" i="2"/>
  <c r="J30" i="2"/>
  <c r="I30" i="2"/>
  <c r="J29" i="2"/>
  <c r="I29" i="2"/>
  <c r="J28" i="2"/>
  <c r="I28" i="2"/>
  <c r="J27" i="2"/>
  <c r="I27" i="2"/>
  <c r="J26" i="2"/>
  <c r="I26" i="2"/>
  <c r="J25" i="2"/>
  <c r="I25" i="2"/>
  <c r="J24" i="2"/>
  <c r="I24" i="2"/>
  <c r="J23" i="2"/>
  <c r="I23" i="2"/>
  <c r="J22" i="2"/>
  <c r="I22" i="2"/>
  <c r="J21" i="2"/>
  <c r="I21" i="2"/>
  <c r="J20" i="2"/>
  <c r="I20" i="2"/>
  <c r="J19" i="2"/>
  <c r="I19" i="2"/>
  <c r="J18" i="2"/>
  <c r="I18" i="2"/>
  <c r="J17" i="2"/>
  <c r="I17" i="2"/>
  <c r="J16" i="2"/>
  <c r="I16" i="2"/>
  <c r="J15" i="2"/>
  <c r="I15" i="2"/>
  <c r="J14" i="2"/>
  <c r="I14" i="2"/>
  <c r="J13" i="2"/>
  <c r="I13" i="2"/>
  <c r="J12" i="2"/>
  <c r="I12" i="2"/>
  <c r="J11" i="2"/>
  <c r="I11" i="2"/>
  <c r="J10" i="2"/>
  <c r="I10" i="2"/>
  <c r="J9" i="2"/>
  <c r="I9" i="2"/>
  <c r="J8" i="2"/>
  <c r="I8" i="2"/>
  <c r="J7" i="2"/>
  <c r="I7" i="2"/>
  <c r="J6" i="2"/>
  <c r="I6" i="2"/>
  <c r="J5" i="2"/>
  <c r="I5" i="2"/>
  <c r="J4" i="2"/>
  <c r="I4" i="2"/>
  <c r="J3" i="2"/>
  <c r="I3" i="2"/>
  <c r="I45" i="1" l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J44" i="1"/>
  <c r="I44" i="1"/>
  <c r="J42" i="1" l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22" i="1"/>
  <c r="J22" i="1"/>
  <c r="I23" i="1"/>
  <c r="J23" i="1"/>
  <c r="I24" i="1"/>
  <c r="J24" i="1"/>
  <c r="I25" i="1"/>
  <c r="J25" i="1"/>
  <c r="I26" i="1"/>
  <c r="J26" i="1"/>
  <c r="I17" i="1"/>
  <c r="J17" i="1"/>
  <c r="I18" i="1"/>
  <c r="J18" i="1"/>
  <c r="I19" i="1"/>
  <c r="J19" i="1"/>
  <c r="I20" i="1"/>
  <c r="J20" i="1"/>
  <c r="I21" i="1"/>
  <c r="J21" i="1"/>
  <c r="I12" i="1"/>
  <c r="J12" i="1"/>
  <c r="I13" i="1"/>
  <c r="J13" i="1"/>
  <c r="I14" i="1"/>
  <c r="J14" i="1"/>
  <c r="I15" i="1"/>
  <c r="J15" i="1"/>
  <c r="I16" i="1"/>
  <c r="J16" i="1"/>
  <c r="I9" i="1"/>
  <c r="J9" i="1"/>
  <c r="I10" i="1"/>
  <c r="J10" i="1"/>
  <c r="I11" i="1"/>
  <c r="J11" i="1"/>
  <c r="I8" i="1"/>
  <c r="J8" i="1"/>
  <c r="I7" i="1"/>
  <c r="J7" i="1"/>
  <c r="J2" i="1"/>
  <c r="I2" i="1"/>
  <c r="I6" i="1"/>
  <c r="J6" i="1"/>
  <c r="J5" i="1"/>
  <c r="I5" i="1"/>
  <c r="I4" i="1"/>
  <c r="I3" i="1"/>
  <c r="J4" i="1"/>
  <c r="J3" i="1"/>
</calcChain>
</file>

<file path=xl/sharedStrings.xml><?xml version="1.0" encoding="utf-8"?>
<sst xmlns="http://schemas.openxmlformats.org/spreadsheetml/2006/main" count="467" uniqueCount="45">
  <si>
    <t>main process</t>
    <phoneticPr fontId="1" type="noConversion"/>
  </si>
  <si>
    <t>conflect p</t>
    <phoneticPr fontId="1" type="noConversion"/>
  </si>
  <si>
    <t>soloMPKI</t>
    <phoneticPr fontId="1" type="noConversion"/>
  </si>
  <si>
    <t>csMPKI</t>
    <phoneticPr fontId="1" type="noConversion"/>
  </si>
  <si>
    <t>ghr</t>
    <phoneticPr fontId="1" type="noConversion"/>
  </si>
  <si>
    <t>LS6</t>
    <phoneticPr fontId="1" type="noConversion"/>
  </si>
  <si>
    <t>SS151</t>
    <phoneticPr fontId="1" type="noConversion"/>
  </si>
  <si>
    <t>rcMPKI</t>
    <phoneticPr fontId="1" type="noConversion"/>
  </si>
  <si>
    <t>rcrate</t>
    <phoneticPr fontId="1" type="noConversion"/>
  </si>
  <si>
    <t>drop</t>
    <phoneticPr fontId="1" type="noConversion"/>
  </si>
  <si>
    <t>size</t>
    <phoneticPr fontId="1" type="noConversion"/>
  </si>
  <si>
    <t>2KB</t>
    <phoneticPr fontId="1" type="noConversion"/>
  </si>
  <si>
    <t>1KB</t>
    <phoneticPr fontId="1" type="noConversion"/>
  </si>
  <si>
    <t>4KB</t>
    <phoneticPr fontId="1" type="noConversion"/>
  </si>
  <si>
    <t>8KB</t>
    <phoneticPr fontId="1" type="noConversion"/>
  </si>
  <si>
    <t>16KB</t>
    <phoneticPr fontId="1" type="noConversion"/>
  </si>
  <si>
    <t>LM32</t>
    <phoneticPr fontId="1" type="noConversion"/>
  </si>
  <si>
    <t>12K</t>
    <phoneticPr fontId="1" type="noConversion"/>
  </si>
  <si>
    <t>SS10</t>
    <phoneticPr fontId="1" type="noConversion"/>
  </si>
  <si>
    <t>SM28</t>
    <phoneticPr fontId="1" type="noConversion"/>
  </si>
  <si>
    <t>SM11</t>
    <phoneticPr fontId="1" type="noConversion"/>
  </si>
  <si>
    <t>100K</t>
    <phoneticPr fontId="1" type="noConversion"/>
  </si>
  <si>
    <t>12K</t>
    <phoneticPr fontId="1" type="noConversion"/>
  </si>
  <si>
    <t>drop</t>
  </si>
  <si>
    <t>rcrate</t>
  </si>
  <si>
    <t>切换周期</t>
    <phoneticPr fontId="1" type="noConversion"/>
  </si>
  <si>
    <t>面积</t>
    <phoneticPr fontId="1" type="noConversion"/>
  </si>
  <si>
    <t>平均性能损失</t>
    <phoneticPr fontId="1" type="noConversion"/>
  </si>
  <si>
    <t>平均恢复效率</t>
    <phoneticPr fontId="1" type="noConversion"/>
  </si>
  <si>
    <t>12k%</t>
    <phoneticPr fontId="1" type="noConversion"/>
  </si>
  <si>
    <t>单独执行MPKI</t>
    <phoneticPr fontId="1" type="noConversion"/>
  </si>
  <si>
    <t>切换MPKI</t>
    <phoneticPr fontId="1" type="noConversion"/>
  </si>
  <si>
    <t>恢复MPKI</t>
    <phoneticPr fontId="1" type="noConversion"/>
  </si>
  <si>
    <t>性能损失</t>
    <phoneticPr fontId="1" type="noConversion"/>
  </si>
  <si>
    <t>恢复效率</t>
    <phoneticPr fontId="1" type="noConversion"/>
  </si>
  <si>
    <t>100k</t>
    <phoneticPr fontId="1" type="noConversion"/>
  </si>
  <si>
    <t>12k</t>
  </si>
  <si>
    <t>12k</t>
    <phoneticPr fontId="1" type="noConversion"/>
  </si>
  <si>
    <t>100k%</t>
    <phoneticPr fontId="1" type="noConversion"/>
  </si>
  <si>
    <t>16KB</t>
  </si>
  <si>
    <t>8KB</t>
  </si>
  <si>
    <t>4KB</t>
  </si>
  <si>
    <t>2KB</t>
  </si>
  <si>
    <t>1KB</t>
  </si>
  <si>
    <t>rcdrop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</si>
</sst>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Border="1"/>
    <xf numFmtId="10" fontId="0" fillId="0" borderId="0" xfId="0" applyNumberFormat="1" applyBorder="1"/>
    <xf numFmtId="0" fontId="0" fillId="0" borderId="1" xfId="0" applyBorder="1"/>
    <xf numFmtId="10" fontId="0" fillId="0" borderId="1" xfId="0" applyNumberForma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12K                                                     100K</a:t>
            </a:r>
            <a:endParaRPr lang="zh-CN" altLang="en-US"/>
          </a:p>
        </c:rich>
      </c:tx>
      <c:layout>
        <c:manualLayout>
          <c:xMode val="edge"/>
          <c:yMode val="edge"/>
          <c:x val="0.25998205473306413"/>
          <c:y val="2.30414746543778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性能损失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4"/>
              <c:layout>
                <c:manualLayout>
                  <c:x val="-2.4613099338356596E-2"/>
                  <c:y val="4.03513068930899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04F-4672-92BA-EBC080658C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Sheet2!$W$43:$W$53</c:f>
              <c:strCache>
                <c:ptCount val="11"/>
                <c:pt idx="0">
                  <c:v>16KB</c:v>
                </c:pt>
                <c:pt idx="1">
                  <c:v>8KB</c:v>
                </c:pt>
                <c:pt idx="2">
                  <c:v>4KB</c:v>
                </c:pt>
                <c:pt idx="3">
                  <c:v>2KB</c:v>
                </c:pt>
                <c:pt idx="4">
                  <c:v>1KB</c:v>
                </c:pt>
                <c:pt idx="6">
                  <c:v>16KB</c:v>
                </c:pt>
                <c:pt idx="7">
                  <c:v>8KB</c:v>
                </c:pt>
                <c:pt idx="8">
                  <c:v>4KB</c:v>
                </c:pt>
                <c:pt idx="9">
                  <c:v>2KB</c:v>
                </c:pt>
                <c:pt idx="10">
                  <c:v>1KB</c:v>
                </c:pt>
              </c:strCache>
            </c:strRef>
          </c:cat>
          <c:val>
            <c:numRef>
              <c:f>Sheet2!$X$43:$X$53</c:f>
              <c:numCache>
                <c:formatCode>0.00%</c:formatCode>
                <c:ptCount val="11"/>
                <c:pt idx="0">
                  <c:v>3.5140210125159957E-2</c:v>
                </c:pt>
                <c:pt idx="1">
                  <c:v>4.9209504284916411E-2</c:v>
                </c:pt>
                <c:pt idx="2">
                  <c:v>7.0097282230990446E-2</c:v>
                </c:pt>
                <c:pt idx="3">
                  <c:v>9.3354771032194916E-2</c:v>
                </c:pt>
                <c:pt idx="4">
                  <c:v>0.11451710409206903</c:v>
                </c:pt>
                <c:pt idx="6">
                  <c:v>2.3398930630638682E-2</c:v>
                </c:pt>
                <c:pt idx="7">
                  <c:v>3.2612804518187738E-2</c:v>
                </c:pt>
                <c:pt idx="8">
                  <c:v>4.3734389209950833E-2</c:v>
                </c:pt>
                <c:pt idx="9">
                  <c:v>5.2798214674974218E-2</c:v>
                </c:pt>
                <c:pt idx="10">
                  <c:v>5.5674118826714761E-2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4F-4672-92BA-EBC080658C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22048639"/>
        <c:axId val="462670767"/>
      </c:lineChart>
      <c:lineChart>
        <c:grouping val="standard"/>
        <c:varyColors val="0"/>
        <c:ser>
          <c:idx val="1"/>
          <c:order val="1"/>
          <c:tx>
            <c:v>恢复效率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Sheet2!$W$43:$W$53</c:f>
              <c:strCache>
                <c:ptCount val="11"/>
                <c:pt idx="0">
                  <c:v>16KB</c:v>
                </c:pt>
                <c:pt idx="1">
                  <c:v>8KB</c:v>
                </c:pt>
                <c:pt idx="2">
                  <c:v>4KB</c:v>
                </c:pt>
                <c:pt idx="3">
                  <c:v>2KB</c:v>
                </c:pt>
                <c:pt idx="4">
                  <c:v>1KB</c:v>
                </c:pt>
                <c:pt idx="6">
                  <c:v>16KB</c:v>
                </c:pt>
                <c:pt idx="7">
                  <c:v>8KB</c:v>
                </c:pt>
                <c:pt idx="8">
                  <c:v>4KB</c:v>
                </c:pt>
                <c:pt idx="9">
                  <c:v>2KB</c:v>
                </c:pt>
                <c:pt idx="10">
                  <c:v>1KB</c:v>
                </c:pt>
              </c:strCache>
            </c:strRef>
          </c:cat>
          <c:val>
            <c:numRef>
              <c:f>Sheet2!$Y$43:$Y$53</c:f>
              <c:numCache>
                <c:formatCode>0.00%</c:formatCode>
                <c:ptCount val="11"/>
                <c:pt idx="0">
                  <c:v>0.68027028420765867</c:v>
                </c:pt>
                <c:pt idx="1">
                  <c:v>0.75047184469177175</c:v>
                </c:pt>
                <c:pt idx="2">
                  <c:v>0.79960346011156314</c:v>
                </c:pt>
                <c:pt idx="3">
                  <c:v>0.82788520861550441</c:v>
                </c:pt>
                <c:pt idx="4">
                  <c:v>0.85304793812966606</c:v>
                </c:pt>
                <c:pt idx="6">
                  <c:v>0.81820087412471199</c:v>
                </c:pt>
                <c:pt idx="7">
                  <c:v>0.85724432133941808</c:v>
                </c:pt>
                <c:pt idx="8">
                  <c:v>0.8827373805285853</c:v>
                </c:pt>
                <c:pt idx="9">
                  <c:v>0.90517256817208713</c:v>
                </c:pt>
                <c:pt idx="10">
                  <c:v>0.91824497568256702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4F-4672-92BA-EBC080658C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42015183"/>
        <c:axId val="435378479"/>
      </c:lineChart>
      <c:catAx>
        <c:axId val="52204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2670767"/>
        <c:crosses val="autoZero"/>
        <c:auto val="1"/>
        <c:lblAlgn val="ctr"/>
        <c:lblOffset val="100"/>
        <c:noMultiLvlLbl val="0"/>
      </c:catAx>
      <c:valAx>
        <c:axId val="46267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2048639"/>
        <c:crosses val="autoZero"/>
        <c:crossBetween val="between"/>
      </c:valAx>
      <c:valAx>
        <c:axId val="435378479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2015183"/>
        <c:crosses val="max"/>
        <c:crossBetween val="between"/>
      </c:valAx>
      <c:catAx>
        <c:axId val="2420151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537847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</xdr:colOff>
      <xdr:row>44</xdr:row>
      <xdr:rowOff>106680</xdr:rowOff>
    </xdr:from>
    <xdr:to>
      <xdr:col>20</xdr:col>
      <xdr:colOff>198120</xdr:colOff>
      <xdr:row>63</xdr:row>
      <xdr:rowOff>83820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42FF2BC-0BD9-457E-A33A-6F05537F0B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opLeftCell="A40" workbookViewId="0">
      <selection activeCell="I44" sqref="I44:J83"/>
    </sheetView>
  </sheetViews>
  <sheetFormatPr defaultRowHeight="13.8" x14ac:dyDescent="0.25"/>
  <cols>
    <col min="4" max="4" width="12.88671875" bestFit="1" customWidth="1"/>
    <col min="10" max="10" width="9.6640625" bestFit="1" customWidth="1"/>
  </cols>
  <sheetData>
    <row r="1" spans="1:13" x14ac:dyDescent="0.25">
      <c r="A1" t="s">
        <v>22</v>
      </c>
      <c r="B1" t="s">
        <v>10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7</v>
      </c>
      <c r="I1" t="s">
        <v>9</v>
      </c>
      <c r="J1" t="s">
        <v>8</v>
      </c>
      <c r="K1" s="1"/>
      <c r="L1" s="1"/>
      <c r="M1" s="1"/>
    </row>
    <row r="2" spans="1:13" x14ac:dyDescent="0.25">
      <c r="B2" t="s">
        <v>15</v>
      </c>
      <c r="C2">
        <v>16</v>
      </c>
      <c r="D2" t="s">
        <v>6</v>
      </c>
      <c r="E2" t="s">
        <v>5</v>
      </c>
      <c r="F2">
        <v>10.423</v>
      </c>
      <c r="G2">
        <v>10.742699999999999</v>
      </c>
      <c r="H2">
        <v>10.527900000000001</v>
      </c>
      <c r="I2" s="2">
        <f t="shared" ref="I2:I8" si="0">(G2-F2)/F2</f>
        <v>3.0672551088937849E-2</v>
      </c>
      <c r="J2" s="2">
        <f t="shared" ref="J2:J8" si="1">(G2-H2)/(G2-F2)</f>
        <v>0.67187988739442939</v>
      </c>
      <c r="K2" s="1"/>
      <c r="L2" s="1"/>
      <c r="M2" s="1"/>
    </row>
    <row r="3" spans="1:13" x14ac:dyDescent="0.25">
      <c r="B3" t="s">
        <v>14</v>
      </c>
      <c r="C3">
        <v>15</v>
      </c>
      <c r="D3" t="s">
        <v>6</v>
      </c>
      <c r="E3" t="s">
        <v>5</v>
      </c>
      <c r="F3">
        <v>10.6379</v>
      </c>
      <c r="G3">
        <v>11.038399999999999</v>
      </c>
      <c r="H3">
        <v>10.747199999999999</v>
      </c>
      <c r="I3" s="2">
        <f t="shared" si="0"/>
        <v>3.7648408050461012E-2</v>
      </c>
      <c r="J3" s="2">
        <f t="shared" si="1"/>
        <v>0.72709113607990139</v>
      </c>
    </row>
    <row r="4" spans="1:13" x14ac:dyDescent="0.25">
      <c r="B4" t="s">
        <v>13</v>
      </c>
      <c r="C4">
        <v>14</v>
      </c>
      <c r="D4" t="s">
        <v>6</v>
      </c>
      <c r="E4" t="s">
        <v>5</v>
      </c>
      <c r="F4">
        <v>10.928000000000001</v>
      </c>
      <c r="G4">
        <v>11.4476</v>
      </c>
      <c r="H4">
        <v>11.050800000000001</v>
      </c>
      <c r="I4" s="2">
        <f t="shared" si="0"/>
        <v>4.754758418740837E-2</v>
      </c>
      <c r="J4" s="2">
        <f t="shared" si="1"/>
        <v>0.76366435719784431</v>
      </c>
    </row>
    <row r="5" spans="1:13" x14ac:dyDescent="0.25">
      <c r="B5" t="s">
        <v>11</v>
      </c>
      <c r="C5">
        <v>13</v>
      </c>
      <c r="D5" t="s">
        <v>6</v>
      </c>
      <c r="E5" t="s">
        <v>5</v>
      </c>
      <c r="F5">
        <v>11.233000000000001</v>
      </c>
      <c r="G5">
        <v>11.874499999999999</v>
      </c>
      <c r="H5">
        <v>11.361499999999999</v>
      </c>
      <c r="I5" s="2">
        <f t="shared" si="0"/>
        <v>5.7108519540639086E-2</v>
      </c>
      <c r="J5" s="2">
        <f t="shared" si="1"/>
        <v>0.79968823070927642</v>
      </c>
    </row>
    <row r="6" spans="1:13" x14ac:dyDescent="0.25">
      <c r="B6" t="s">
        <v>12</v>
      </c>
      <c r="C6">
        <v>12</v>
      </c>
      <c r="D6" t="s">
        <v>6</v>
      </c>
      <c r="E6" t="s">
        <v>5</v>
      </c>
      <c r="F6">
        <v>11.608000000000001</v>
      </c>
      <c r="G6">
        <v>12.3797</v>
      </c>
      <c r="H6">
        <v>11.74</v>
      </c>
      <c r="I6" s="2">
        <f t="shared" si="0"/>
        <v>6.6480013783597441E-2</v>
      </c>
      <c r="J6" s="2">
        <f t="shared" si="1"/>
        <v>0.82894907347414826</v>
      </c>
    </row>
    <row r="7" spans="1:13" x14ac:dyDescent="0.25">
      <c r="B7" t="s">
        <v>15</v>
      </c>
      <c r="C7">
        <v>16</v>
      </c>
      <c r="D7" t="s">
        <v>6</v>
      </c>
      <c r="E7" t="s">
        <v>16</v>
      </c>
      <c r="F7">
        <v>10.423</v>
      </c>
      <c r="G7">
        <v>10.755800000000001</v>
      </c>
      <c r="H7">
        <v>10.532500000000001</v>
      </c>
      <c r="I7" s="2">
        <f t="shared" si="0"/>
        <v>3.1929386932744955E-2</v>
      </c>
      <c r="J7" s="2">
        <f t="shared" si="1"/>
        <v>0.67097355769230649</v>
      </c>
    </row>
    <row r="8" spans="1:13" x14ac:dyDescent="0.25">
      <c r="B8" t="s">
        <v>14</v>
      </c>
      <c r="C8">
        <v>15</v>
      </c>
      <c r="D8" t="s">
        <v>6</v>
      </c>
      <c r="E8" t="s">
        <v>16</v>
      </c>
      <c r="F8">
        <v>10.6379</v>
      </c>
      <c r="G8">
        <v>11.053699999999999</v>
      </c>
      <c r="H8">
        <v>10.748699999999999</v>
      </c>
      <c r="I8" s="2">
        <f t="shared" si="0"/>
        <v>3.9086661841152767E-2</v>
      </c>
      <c r="J8" s="2">
        <f t="shared" si="1"/>
        <v>0.73352573352573447</v>
      </c>
    </row>
    <row r="9" spans="1:13" x14ac:dyDescent="0.25">
      <c r="B9" t="s">
        <v>13</v>
      </c>
      <c r="C9">
        <v>14</v>
      </c>
      <c r="D9" t="s">
        <v>6</v>
      </c>
      <c r="E9" t="s">
        <v>16</v>
      </c>
      <c r="F9">
        <v>10.928000000000001</v>
      </c>
      <c r="G9">
        <v>11.4594</v>
      </c>
      <c r="H9">
        <v>11.0456</v>
      </c>
      <c r="I9" s="2">
        <f t="shared" ref="I9:I11" si="2">(G9-F9)/F9</f>
        <v>4.8627379209370387E-2</v>
      </c>
      <c r="J9" s="2">
        <f t="shared" ref="J9:J11" si="3">(G9-H9)/(G9-F9)</f>
        <v>0.77869777945050889</v>
      </c>
    </row>
    <row r="10" spans="1:13" x14ac:dyDescent="0.25">
      <c r="B10" t="s">
        <v>11</v>
      </c>
      <c r="C10">
        <v>13</v>
      </c>
      <c r="D10" t="s">
        <v>6</v>
      </c>
      <c r="E10" t="s">
        <v>16</v>
      </c>
      <c r="F10">
        <v>11.233000000000001</v>
      </c>
      <c r="G10">
        <v>11.884499999999999</v>
      </c>
      <c r="H10">
        <v>11.356400000000001</v>
      </c>
      <c r="I10" s="2">
        <f t="shared" si="2"/>
        <v>5.7998753672215665E-2</v>
      </c>
      <c r="J10" s="2">
        <f t="shared" si="3"/>
        <v>0.81059094397544063</v>
      </c>
    </row>
    <row r="11" spans="1:13" x14ac:dyDescent="0.25">
      <c r="B11" t="s">
        <v>12</v>
      </c>
      <c r="C11">
        <v>12</v>
      </c>
      <c r="D11" t="s">
        <v>6</v>
      </c>
      <c r="E11" t="s">
        <v>16</v>
      </c>
      <c r="F11">
        <v>11.608000000000001</v>
      </c>
      <c r="G11">
        <v>12.3637</v>
      </c>
      <c r="H11">
        <v>11.7319</v>
      </c>
      <c r="I11" s="2">
        <f t="shared" si="2"/>
        <v>6.5101654031702191E-2</v>
      </c>
      <c r="J11" s="2">
        <f t="shared" si="3"/>
        <v>0.83604605001985022</v>
      </c>
    </row>
    <row r="12" spans="1:13" x14ac:dyDescent="0.25">
      <c r="B12" t="s">
        <v>15</v>
      </c>
      <c r="C12">
        <v>16</v>
      </c>
      <c r="D12" t="s">
        <v>6</v>
      </c>
      <c r="E12" t="s">
        <v>18</v>
      </c>
      <c r="F12">
        <v>10.423</v>
      </c>
      <c r="G12">
        <v>10.6586</v>
      </c>
      <c r="H12">
        <v>10.5244</v>
      </c>
      <c r="I12" s="2">
        <f t="shared" ref="I12:I16" si="4">(G12-F12)/F12</f>
        <v>2.2603856855032124E-2</v>
      </c>
      <c r="J12" s="2">
        <f t="shared" ref="J12:J16" si="5">(G12-H12)/(G12-F12)</f>
        <v>0.56960950764006779</v>
      </c>
    </row>
    <row r="13" spans="1:13" x14ac:dyDescent="0.25">
      <c r="B13" t="s">
        <v>14</v>
      </c>
      <c r="C13">
        <v>15</v>
      </c>
      <c r="D13" t="s">
        <v>6</v>
      </c>
      <c r="E13" t="s">
        <v>18</v>
      </c>
      <c r="F13">
        <v>10.6379</v>
      </c>
      <c r="G13">
        <v>10.9855</v>
      </c>
      <c r="H13">
        <v>10.751799999999999</v>
      </c>
      <c r="I13" s="2">
        <f t="shared" si="4"/>
        <v>3.2675622068265346E-2</v>
      </c>
      <c r="J13" s="2">
        <f t="shared" si="5"/>
        <v>0.67232451093210799</v>
      </c>
    </row>
    <row r="14" spans="1:13" x14ac:dyDescent="0.25">
      <c r="B14" t="s">
        <v>13</v>
      </c>
      <c r="C14">
        <v>14</v>
      </c>
      <c r="D14" t="s">
        <v>6</v>
      </c>
      <c r="E14" t="s">
        <v>18</v>
      </c>
      <c r="F14">
        <v>10.928000000000001</v>
      </c>
      <c r="G14">
        <v>11.4574</v>
      </c>
      <c r="H14">
        <v>11.068300000000001</v>
      </c>
      <c r="I14" s="2">
        <f t="shared" si="4"/>
        <v>4.8444363103953052E-2</v>
      </c>
      <c r="J14" s="2">
        <f t="shared" si="5"/>
        <v>0.73498299962221358</v>
      </c>
    </row>
    <row r="15" spans="1:13" x14ac:dyDescent="0.25">
      <c r="B15" t="s">
        <v>11</v>
      </c>
      <c r="C15">
        <v>13</v>
      </c>
      <c r="D15" t="s">
        <v>6</v>
      </c>
      <c r="E15" t="s">
        <v>18</v>
      </c>
      <c r="F15">
        <v>11.233000000000001</v>
      </c>
      <c r="G15">
        <v>12.0059</v>
      </c>
      <c r="H15">
        <v>11.404500000000001</v>
      </c>
      <c r="I15" s="2">
        <f t="shared" si="4"/>
        <v>6.8806196029555761E-2</v>
      </c>
      <c r="J15" s="2">
        <f t="shared" si="5"/>
        <v>0.77810842282313364</v>
      </c>
    </row>
    <row r="16" spans="1:13" x14ac:dyDescent="0.25">
      <c r="B16" t="s">
        <v>12</v>
      </c>
      <c r="C16">
        <v>12</v>
      </c>
      <c r="D16" t="s">
        <v>6</v>
      </c>
      <c r="E16" t="s">
        <v>18</v>
      </c>
      <c r="F16">
        <v>11.608000000000001</v>
      </c>
      <c r="G16">
        <v>12.6792</v>
      </c>
      <c r="H16">
        <v>11.796900000000001</v>
      </c>
      <c r="I16" s="2">
        <f t="shared" si="4"/>
        <v>9.2281185389386566E-2</v>
      </c>
      <c r="J16" s="2">
        <f t="shared" si="5"/>
        <v>0.82365571321881959</v>
      </c>
    </row>
    <row r="17" spans="2:10" x14ac:dyDescent="0.25">
      <c r="B17" t="s">
        <v>15</v>
      </c>
      <c r="C17">
        <v>16</v>
      </c>
      <c r="D17" t="s">
        <v>6</v>
      </c>
      <c r="E17" t="s">
        <v>19</v>
      </c>
      <c r="F17">
        <v>10.423</v>
      </c>
      <c r="G17">
        <v>10.6516</v>
      </c>
      <c r="H17">
        <v>10.5212</v>
      </c>
      <c r="I17" s="2">
        <f t="shared" ref="I17:I21" si="6">(G17-F17)/F17</f>
        <v>2.193226518276889E-2</v>
      </c>
      <c r="J17" s="2">
        <f t="shared" ref="J17:J21" si="7">(G17-H17)/(G17-F17)</f>
        <v>0.57042869641294736</v>
      </c>
    </row>
    <row r="18" spans="2:10" x14ac:dyDescent="0.25">
      <c r="B18" t="s">
        <v>14</v>
      </c>
      <c r="C18">
        <v>15</v>
      </c>
      <c r="D18" t="s">
        <v>6</v>
      </c>
      <c r="E18" t="s">
        <v>19</v>
      </c>
      <c r="F18">
        <v>10.6379</v>
      </c>
      <c r="G18">
        <v>10.960699999999999</v>
      </c>
      <c r="H18">
        <v>10.747400000000001</v>
      </c>
      <c r="I18" s="2">
        <f t="shared" si="6"/>
        <v>3.0344334878124355E-2</v>
      </c>
      <c r="J18" s="2">
        <f t="shared" si="7"/>
        <v>0.66078066914497857</v>
      </c>
    </row>
    <row r="19" spans="2:10" x14ac:dyDescent="0.25">
      <c r="B19" t="s">
        <v>13</v>
      </c>
      <c r="C19">
        <v>14</v>
      </c>
      <c r="D19" t="s">
        <v>6</v>
      </c>
      <c r="E19" t="s">
        <v>19</v>
      </c>
      <c r="F19">
        <v>10.928000000000001</v>
      </c>
      <c r="G19">
        <v>11.434200000000001</v>
      </c>
      <c r="H19">
        <v>11.0587</v>
      </c>
      <c r="I19" s="2">
        <f t="shared" si="6"/>
        <v>4.6321376281112714E-2</v>
      </c>
      <c r="J19" s="2">
        <f t="shared" si="7"/>
        <v>0.74180165942315446</v>
      </c>
    </row>
    <row r="20" spans="2:10" x14ac:dyDescent="0.25">
      <c r="B20" t="s">
        <v>11</v>
      </c>
      <c r="C20">
        <v>13</v>
      </c>
      <c r="D20" t="s">
        <v>6</v>
      </c>
      <c r="E20" t="s">
        <v>19</v>
      </c>
      <c r="F20">
        <v>11.233000000000001</v>
      </c>
      <c r="G20">
        <v>11.8917</v>
      </c>
      <c r="H20">
        <v>11.384499999999999</v>
      </c>
      <c r="I20" s="2">
        <f t="shared" si="6"/>
        <v>5.8639722246950909E-2</v>
      </c>
      <c r="J20" s="2">
        <f t="shared" si="7"/>
        <v>0.7700015181417964</v>
      </c>
    </row>
    <row r="21" spans="2:10" x14ac:dyDescent="0.25">
      <c r="B21" t="s">
        <v>12</v>
      </c>
      <c r="C21">
        <v>12</v>
      </c>
      <c r="D21" t="s">
        <v>6</v>
      </c>
      <c r="E21" t="s">
        <v>19</v>
      </c>
      <c r="F21">
        <v>11.608000000000001</v>
      </c>
      <c r="G21">
        <v>12.428800000000001</v>
      </c>
      <c r="H21">
        <v>11.7651</v>
      </c>
      <c r="I21" s="2">
        <f t="shared" si="6"/>
        <v>7.0709855272226063E-2</v>
      </c>
      <c r="J21" s="2">
        <f t="shared" si="7"/>
        <v>0.80860136452241749</v>
      </c>
    </row>
    <row r="22" spans="2:10" x14ac:dyDescent="0.25">
      <c r="B22" t="s">
        <v>15</v>
      </c>
      <c r="C22">
        <v>16</v>
      </c>
      <c r="D22" t="s">
        <v>20</v>
      </c>
      <c r="E22" t="s">
        <v>5</v>
      </c>
      <c r="F22">
        <v>6.8380000000000001</v>
      </c>
      <c r="G22">
        <v>7.1231999999999998</v>
      </c>
      <c r="H22">
        <v>6.9123000000000001</v>
      </c>
      <c r="I22" s="2">
        <f t="shared" ref="I22:I26" si="8">(G22-F22)/F22</f>
        <v>4.1708101784147363E-2</v>
      </c>
      <c r="J22" s="2">
        <f t="shared" ref="J22:J26" si="9">(G22-H22)/(G22-F22)</f>
        <v>0.73948106591865315</v>
      </c>
    </row>
    <row r="23" spans="2:10" x14ac:dyDescent="0.25">
      <c r="B23" t="s">
        <v>14</v>
      </c>
      <c r="C23">
        <v>15</v>
      </c>
      <c r="D23" t="s">
        <v>20</v>
      </c>
      <c r="E23" t="s">
        <v>5</v>
      </c>
      <c r="F23">
        <v>6.9880000000000004</v>
      </c>
      <c r="G23">
        <v>7.3707000000000003</v>
      </c>
      <c r="H23">
        <v>7.0679999999999996</v>
      </c>
      <c r="I23" s="2">
        <f t="shared" si="8"/>
        <v>5.4765311963365738E-2</v>
      </c>
      <c r="J23" s="2">
        <f t="shared" si="9"/>
        <v>0.79095897569898299</v>
      </c>
    </row>
    <row r="24" spans="2:10" x14ac:dyDescent="0.25">
      <c r="B24" t="s">
        <v>13</v>
      </c>
      <c r="C24">
        <v>14</v>
      </c>
      <c r="D24" t="s">
        <v>20</v>
      </c>
      <c r="E24" t="s">
        <v>5</v>
      </c>
      <c r="F24">
        <v>7.2640000000000002</v>
      </c>
      <c r="G24">
        <v>7.7908999999999997</v>
      </c>
      <c r="H24">
        <v>7.3543000000000003</v>
      </c>
      <c r="I24" s="2">
        <f t="shared" si="8"/>
        <v>7.2535792951541778E-2</v>
      </c>
      <c r="J24" s="2">
        <f t="shared" si="9"/>
        <v>0.82862023154298703</v>
      </c>
    </row>
    <row r="25" spans="2:10" x14ac:dyDescent="0.25">
      <c r="B25" t="s">
        <v>11</v>
      </c>
      <c r="C25">
        <v>13</v>
      </c>
      <c r="D25" t="s">
        <v>20</v>
      </c>
      <c r="E25" t="s">
        <v>5</v>
      </c>
      <c r="F25">
        <v>7.7480000000000002</v>
      </c>
      <c r="G25">
        <v>8.4499999999999993</v>
      </c>
      <c r="H25">
        <v>7.8501000000000003</v>
      </c>
      <c r="I25" s="2">
        <f t="shared" si="8"/>
        <v>9.0604026845637467E-2</v>
      </c>
      <c r="J25" s="2">
        <f t="shared" si="9"/>
        <v>0.85455840455840426</v>
      </c>
    </row>
    <row r="26" spans="2:10" x14ac:dyDescent="0.25">
      <c r="B26" t="s">
        <v>12</v>
      </c>
      <c r="C26">
        <v>12</v>
      </c>
      <c r="D26" t="s">
        <v>20</v>
      </c>
      <c r="E26" t="s">
        <v>5</v>
      </c>
      <c r="F26">
        <v>8.2729999999999997</v>
      </c>
      <c r="G26">
        <v>9.1637000000000004</v>
      </c>
      <c r="H26">
        <v>8.3878000000000004</v>
      </c>
      <c r="I26" s="2">
        <f t="shared" si="8"/>
        <v>0.10766348362141917</v>
      </c>
      <c r="J26" s="2">
        <f t="shared" si="9"/>
        <v>0.87111260806107493</v>
      </c>
    </row>
    <row r="27" spans="2:10" x14ac:dyDescent="0.25">
      <c r="B27" t="s">
        <v>15</v>
      </c>
      <c r="C27">
        <v>16</v>
      </c>
      <c r="D27" t="s">
        <v>20</v>
      </c>
      <c r="E27" t="s">
        <v>16</v>
      </c>
      <c r="F27">
        <v>6.8380000000000001</v>
      </c>
      <c r="G27">
        <v>7.2248000000000001</v>
      </c>
      <c r="H27">
        <v>6.9165999999999999</v>
      </c>
      <c r="I27" s="2">
        <f t="shared" ref="I27:I41" si="10">(G27-F27)/F27</f>
        <v>5.6566247440772162E-2</v>
      </c>
      <c r="J27" s="2">
        <f t="shared" ref="J27:J41" si="11">(G27-H27)/(G27-F27)</f>
        <v>0.79679420889348562</v>
      </c>
    </row>
    <row r="28" spans="2:10" x14ac:dyDescent="0.25">
      <c r="B28" t="s">
        <v>14</v>
      </c>
      <c r="C28">
        <v>15</v>
      </c>
      <c r="D28" t="s">
        <v>20</v>
      </c>
      <c r="E28" t="s">
        <v>16</v>
      </c>
      <c r="F28">
        <v>6.9880000000000004</v>
      </c>
      <c r="G28">
        <v>7.5444000000000004</v>
      </c>
      <c r="H28">
        <v>7.0744999999999996</v>
      </c>
      <c r="I28" s="2">
        <f t="shared" si="10"/>
        <v>7.9622209502003424E-2</v>
      </c>
      <c r="J28" s="2">
        <f t="shared" si="11"/>
        <v>0.84453630481668018</v>
      </c>
    </row>
    <row r="29" spans="2:10" x14ac:dyDescent="0.25">
      <c r="B29" t="s">
        <v>13</v>
      </c>
      <c r="C29">
        <v>14</v>
      </c>
      <c r="D29" t="s">
        <v>20</v>
      </c>
      <c r="E29" t="s">
        <v>16</v>
      </c>
      <c r="F29">
        <v>7.2640000000000002</v>
      </c>
      <c r="G29">
        <v>8.0208999999999993</v>
      </c>
      <c r="H29">
        <v>7.3609</v>
      </c>
      <c r="I29" s="2">
        <f t="shared" si="10"/>
        <v>0.10419878854625537</v>
      </c>
      <c r="J29" s="2">
        <f t="shared" si="11"/>
        <v>0.87197780420134774</v>
      </c>
    </row>
    <row r="30" spans="2:10" x14ac:dyDescent="0.25">
      <c r="B30" t="s">
        <v>11</v>
      </c>
      <c r="C30">
        <v>13</v>
      </c>
      <c r="D30" t="s">
        <v>20</v>
      </c>
      <c r="E30" t="s">
        <v>16</v>
      </c>
      <c r="F30">
        <v>7.7480000000000002</v>
      </c>
      <c r="G30">
        <v>8.7978000000000005</v>
      </c>
      <c r="H30">
        <v>7.8651</v>
      </c>
      <c r="I30" s="2">
        <f t="shared" si="10"/>
        <v>0.13549303045947345</v>
      </c>
      <c r="J30" s="2">
        <f t="shared" si="11"/>
        <v>0.88845494379881906</v>
      </c>
    </row>
    <row r="31" spans="2:10" x14ac:dyDescent="0.25">
      <c r="B31" t="s">
        <v>12</v>
      </c>
      <c r="C31">
        <v>12</v>
      </c>
      <c r="D31" t="s">
        <v>20</v>
      </c>
      <c r="E31" t="s">
        <v>16</v>
      </c>
      <c r="F31">
        <v>8.2729999999999997</v>
      </c>
      <c r="G31">
        <v>9.5711999999999993</v>
      </c>
      <c r="H31">
        <v>8.4115000000000002</v>
      </c>
      <c r="I31" s="2">
        <f t="shared" si="10"/>
        <v>0.15692010153511418</v>
      </c>
      <c r="J31" s="2">
        <f t="shared" si="11"/>
        <v>0.89331381913418539</v>
      </c>
    </row>
    <row r="32" spans="2:10" x14ac:dyDescent="0.25">
      <c r="B32" t="s">
        <v>15</v>
      </c>
      <c r="C32">
        <v>16</v>
      </c>
      <c r="D32" t="s">
        <v>20</v>
      </c>
      <c r="E32" t="s">
        <v>18</v>
      </c>
      <c r="F32">
        <v>6.8380000000000001</v>
      </c>
      <c r="G32">
        <v>7.1016000000000004</v>
      </c>
      <c r="H32">
        <v>6.9069000000000003</v>
      </c>
      <c r="I32" s="2">
        <f t="shared" si="10"/>
        <v>3.854928341620361E-2</v>
      </c>
      <c r="J32" s="2">
        <f t="shared" si="11"/>
        <v>0.73861911987860351</v>
      </c>
    </row>
    <row r="33" spans="1:10" x14ac:dyDescent="0.25">
      <c r="B33" t="s">
        <v>14</v>
      </c>
      <c r="C33">
        <v>15</v>
      </c>
      <c r="D33" t="s">
        <v>20</v>
      </c>
      <c r="E33" t="s">
        <v>18</v>
      </c>
      <c r="F33">
        <v>6.9880000000000004</v>
      </c>
      <c r="G33">
        <v>7.4634999999999998</v>
      </c>
      <c r="H33">
        <v>7.0739999999999998</v>
      </c>
      <c r="I33" s="2">
        <f t="shared" si="10"/>
        <v>6.80452203777904E-2</v>
      </c>
      <c r="J33" s="2">
        <f t="shared" si="11"/>
        <v>0.81913774973711984</v>
      </c>
    </row>
    <row r="34" spans="1:10" x14ac:dyDescent="0.25">
      <c r="B34" t="s">
        <v>13</v>
      </c>
      <c r="C34">
        <v>14</v>
      </c>
      <c r="D34" t="s">
        <v>20</v>
      </c>
      <c r="E34" t="s">
        <v>18</v>
      </c>
      <c r="F34">
        <v>7.2640000000000002</v>
      </c>
      <c r="G34">
        <v>8.0442999999999998</v>
      </c>
      <c r="H34">
        <v>7.3811999999999998</v>
      </c>
      <c r="I34" s="2">
        <f t="shared" si="10"/>
        <v>0.10742015418502196</v>
      </c>
      <c r="J34" s="2">
        <f t="shared" si="11"/>
        <v>0.84980135845187799</v>
      </c>
    </row>
    <row r="35" spans="1:10" x14ac:dyDescent="0.25">
      <c r="B35" t="s">
        <v>11</v>
      </c>
      <c r="C35">
        <v>13</v>
      </c>
      <c r="D35" t="s">
        <v>20</v>
      </c>
      <c r="E35" t="s">
        <v>18</v>
      </c>
      <c r="F35">
        <v>7.7480000000000002</v>
      </c>
      <c r="G35">
        <v>8.9972999999999992</v>
      </c>
      <c r="H35">
        <v>7.9104000000000001</v>
      </c>
      <c r="I35" s="2">
        <f t="shared" si="10"/>
        <v>0.16124161073825491</v>
      </c>
      <c r="J35" s="2">
        <f t="shared" si="11"/>
        <v>0.87000720403425913</v>
      </c>
    </row>
    <row r="36" spans="1:10" x14ac:dyDescent="0.25">
      <c r="B36" t="s">
        <v>12</v>
      </c>
      <c r="C36">
        <v>12</v>
      </c>
      <c r="D36" t="s">
        <v>20</v>
      </c>
      <c r="E36" t="s">
        <v>18</v>
      </c>
      <c r="F36">
        <v>8.2729999999999997</v>
      </c>
      <c r="G36">
        <v>9.9773999999999994</v>
      </c>
      <c r="H36">
        <v>8.4710999999999999</v>
      </c>
      <c r="I36" s="2">
        <f t="shared" si="10"/>
        <v>0.20601958177202948</v>
      </c>
      <c r="J36" s="2">
        <f t="shared" si="11"/>
        <v>0.8837714151607603</v>
      </c>
    </row>
    <row r="37" spans="1:10" x14ac:dyDescent="0.25">
      <c r="B37" t="s">
        <v>15</v>
      </c>
      <c r="C37">
        <v>16</v>
      </c>
      <c r="D37" t="s">
        <v>20</v>
      </c>
      <c r="E37" t="s">
        <v>19</v>
      </c>
      <c r="F37">
        <v>6.8380000000000001</v>
      </c>
      <c r="G37">
        <v>7.0921000000000003</v>
      </c>
      <c r="H37">
        <v>6.9181999999999997</v>
      </c>
      <c r="I37" s="2">
        <f t="shared" si="10"/>
        <v>3.7159988300672742E-2</v>
      </c>
      <c r="J37" s="2">
        <f t="shared" si="11"/>
        <v>0.68437622983077706</v>
      </c>
    </row>
    <row r="38" spans="1:10" x14ac:dyDescent="0.25">
      <c r="B38" t="s">
        <v>14</v>
      </c>
      <c r="C38">
        <v>15</v>
      </c>
      <c r="D38" t="s">
        <v>20</v>
      </c>
      <c r="E38" t="s">
        <v>19</v>
      </c>
      <c r="F38">
        <v>6.9880000000000004</v>
      </c>
      <c r="G38">
        <v>7.3478000000000003</v>
      </c>
      <c r="H38">
        <v>7.0759999999999996</v>
      </c>
      <c r="I38" s="2">
        <f t="shared" si="10"/>
        <v>5.148826559816827E-2</v>
      </c>
      <c r="J38" s="2">
        <f t="shared" si="11"/>
        <v>0.75541967759866813</v>
      </c>
    </row>
    <row r="39" spans="1:10" x14ac:dyDescent="0.25">
      <c r="B39" t="s">
        <v>13</v>
      </c>
      <c r="C39">
        <v>14</v>
      </c>
      <c r="D39" t="s">
        <v>20</v>
      </c>
      <c r="E39" t="s">
        <v>19</v>
      </c>
      <c r="F39">
        <v>7.2640000000000002</v>
      </c>
      <c r="G39">
        <v>7.8864000000000001</v>
      </c>
      <c r="H39">
        <v>7.3715000000000002</v>
      </c>
      <c r="I39" s="2">
        <f t="shared" si="10"/>
        <v>8.5682819383259889E-2</v>
      </c>
      <c r="J39" s="2">
        <f t="shared" si="11"/>
        <v>0.82728149100257076</v>
      </c>
    </row>
    <row r="40" spans="1:10" x14ac:dyDescent="0.25">
      <c r="B40" t="s">
        <v>11</v>
      </c>
      <c r="C40">
        <v>13</v>
      </c>
      <c r="D40" t="s">
        <v>20</v>
      </c>
      <c r="E40" t="s">
        <v>19</v>
      </c>
      <c r="F40">
        <v>7.7480000000000002</v>
      </c>
      <c r="G40">
        <v>8.6540999999999997</v>
      </c>
      <c r="H40">
        <v>7.8823999999999996</v>
      </c>
      <c r="I40" s="2">
        <f t="shared" si="10"/>
        <v>0.11694630872483214</v>
      </c>
      <c r="J40" s="2">
        <f t="shared" si="11"/>
        <v>0.85167200088290529</v>
      </c>
    </row>
    <row r="41" spans="1:10" x14ac:dyDescent="0.25">
      <c r="B41" t="s">
        <v>12</v>
      </c>
      <c r="C41">
        <v>12</v>
      </c>
      <c r="D41" t="s">
        <v>20</v>
      </c>
      <c r="E41" t="s">
        <v>19</v>
      </c>
      <c r="F41">
        <v>8.2729999999999997</v>
      </c>
      <c r="G41">
        <v>9.5219000000000005</v>
      </c>
      <c r="H41">
        <v>8.4242000000000008</v>
      </c>
      <c r="I41" s="2">
        <f t="shared" si="10"/>
        <v>0.15096095733107709</v>
      </c>
      <c r="J41" s="2">
        <f t="shared" si="11"/>
        <v>0.87893346144607176</v>
      </c>
    </row>
    <row r="42" spans="1:10" x14ac:dyDescent="0.25">
      <c r="J42" s="2">
        <f>AVERAGE(J2:J41)</f>
        <v>0.78225574715123281</v>
      </c>
    </row>
    <row r="43" spans="1:10" x14ac:dyDescent="0.25">
      <c r="A43" t="s">
        <v>21</v>
      </c>
      <c r="B43" t="s">
        <v>10</v>
      </c>
      <c r="C43" t="s">
        <v>4</v>
      </c>
      <c r="D43" t="s">
        <v>0</v>
      </c>
      <c r="E43" t="s">
        <v>1</v>
      </c>
      <c r="F43" t="s">
        <v>2</v>
      </c>
      <c r="G43" t="s">
        <v>3</v>
      </c>
      <c r="H43" t="s">
        <v>7</v>
      </c>
      <c r="I43" t="s">
        <v>9</v>
      </c>
      <c r="J43" t="s">
        <v>8</v>
      </c>
    </row>
    <row r="44" spans="1:10" x14ac:dyDescent="0.25">
      <c r="B44" t="s">
        <v>15</v>
      </c>
      <c r="C44">
        <v>16</v>
      </c>
      <c r="D44" t="s">
        <v>6</v>
      </c>
      <c r="E44" t="s">
        <v>5</v>
      </c>
      <c r="F44">
        <v>10.423</v>
      </c>
      <c r="G44">
        <v>10.6747</v>
      </c>
      <c r="H44">
        <v>10.4716</v>
      </c>
      <c r="I44" s="2">
        <f t="shared" ref="I44" si="12">(G44-F44)/F44</f>
        <v>2.4148517701237607E-2</v>
      </c>
      <c r="J44" s="2">
        <f t="shared" ref="J44" si="13">(G44-H44)/(G44-F44)</f>
        <v>0.80691299165673225</v>
      </c>
    </row>
    <row r="45" spans="1:10" x14ac:dyDescent="0.25">
      <c r="B45" t="s">
        <v>14</v>
      </c>
      <c r="C45">
        <v>15</v>
      </c>
      <c r="D45" t="s">
        <v>6</v>
      </c>
      <c r="E45" t="s">
        <v>5</v>
      </c>
      <c r="F45">
        <v>10.6379</v>
      </c>
      <c r="G45">
        <v>10.942</v>
      </c>
      <c r="H45">
        <v>10.6869</v>
      </c>
      <c r="I45" s="2">
        <f t="shared" ref="I45:I83" si="14">(G45-F45)/F45</f>
        <v>2.8586469133945611E-2</v>
      </c>
      <c r="J45" s="2">
        <f t="shared" ref="J45:J83" si="15">(G45-H45)/(G45-F45)</f>
        <v>0.8388687931601464</v>
      </c>
    </row>
    <row r="46" spans="1:10" x14ac:dyDescent="0.25">
      <c r="B46" t="s">
        <v>13</v>
      </c>
      <c r="C46">
        <v>14</v>
      </c>
      <c r="D46" t="s">
        <v>6</v>
      </c>
      <c r="E46" t="s">
        <v>5</v>
      </c>
      <c r="F46">
        <v>10.928000000000001</v>
      </c>
      <c r="G46">
        <v>11.2959</v>
      </c>
      <c r="H46">
        <v>10.9771</v>
      </c>
      <c r="I46" s="2">
        <f t="shared" si="14"/>
        <v>3.3665812591507936E-2</v>
      </c>
      <c r="J46" s="2">
        <f t="shared" si="15"/>
        <v>0.86653982060342638</v>
      </c>
    </row>
    <row r="47" spans="1:10" x14ac:dyDescent="0.25">
      <c r="B47" t="s">
        <v>11</v>
      </c>
      <c r="C47">
        <v>13</v>
      </c>
      <c r="D47" t="s">
        <v>6</v>
      </c>
      <c r="E47" t="s">
        <v>5</v>
      </c>
      <c r="F47">
        <v>11.233000000000001</v>
      </c>
      <c r="G47">
        <v>11.6447</v>
      </c>
      <c r="H47">
        <v>11.2788</v>
      </c>
      <c r="I47" s="2">
        <f t="shared" si="14"/>
        <v>3.6650939197008785E-2</v>
      </c>
      <c r="J47" s="2">
        <f t="shared" si="15"/>
        <v>0.88875394704882227</v>
      </c>
    </row>
    <row r="48" spans="1:10" x14ac:dyDescent="0.25">
      <c r="B48" t="s">
        <v>12</v>
      </c>
      <c r="C48">
        <v>12</v>
      </c>
      <c r="D48" t="s">
        <v>6</v>
      </c>
      <c r="E48" t="s">
        <v>5</v>
      </c>
      <c r="F48">
        <v>11.608000000000001</v>
      </c>
      <c r="G48">
        <v>12.036799999999999</v>
      </c>
      <c r="H48">
        <v>11.6479</v>
      </c>
      <c r="I48" s="2">
        <f t="shared" si="14"/>
        <v>3.6940041350792464E-2</v>
      </c>
      <c r="J48" s="2">
        <f t="shared" si="15"/>
        <v>0.90694962686567282</v>
      </c>
    </row>
    <row r="49" spans="2:10" x14ac:dyDescent="0.25">
      <c r="B49" t="s">
        <v>15</v>
      </c>
      <c r="C49">
        <v>16</v>
      </c>
      <c r="D49" t="s">
        <v>6</v>
      </c>
      <c r="E49" t="s">
        <v>16</v>
      </c>
      <c r="F49">
        <v>10.423</v>
      </c>
      <c r="G49">
        <v>10.6999</v>
      </c>
      <c r="H49">
        <v>10.480700000000001</v>
      </c>
      <c r="I49" s="2">
        <f t="shared" si="14"/>
        <v>2.6566247721385348E-2</v>
      </c>
      <c r="J49" s="2">
        <f t="shared" si="15"/>
        <v>0.79162152401588792</v>
      </c>
    </row>
    <row r="50" spans="2:10" x14ac:dyDescent="0.25">
      <c r="B50" t="s">
        <v>14</v>
      </c>
      <c r="C50">
        <v>15</v>
      </c>
      <c r="D50" t="s">
        <v>6</v>
      </c>
      <c r="E50" t="s">
        <v>16</v>
      </c>
      <c r="F50">
        <v>10.6379</v>
      </c>
      <c r="G50">
        <v>10.9854</v>
      </c>
      <c r="H50">
        <v>10.6965</v>
      </c>
      <c r="I50" s="2">
        <f t="shared" si="14"/>
        <v>3.2666221716692215E-2</v>
      </c>
      <c r="J50" s="2">
        <f t="shared" si="15"/>
        <v>0.83136690647481959</v>
      </c>
    </row>
    <row r="51" spans="2:10" x14ac:dyDescent="0.25">
      <c r="B51" t="s">
        <v>13</v>
      </c>
      <c r="C51">
        <v>14</v>
      </c>
      <c r="D51" t="s">
        <v>6</v>
      </c>
      <c r="E51" t="s">
        <v>16</v>
      </c>
      <c r="F51">
        <v>10.928000000000001</v>
      </c>
      <c r="G51">
        <v>11.354699999999999</v>
      </c>
      <c r="H51">
        <v>10.9855</v>
      </c>
      <c r="I51" s="2">
        <f t="shared" si="14"/>
        <v>3.904648609077585E-2</v>
      </c>
      <c r="J51" s="2">
        <f t="shared" si="15"/>
        <v>0.86524490274197463</v>
      </c>
    </row>
    <row r="52" spans="2:10" x14ac:dyDescent="0.25">
      <c r="B52" t="s">
        <v>11</v>
      </c>
      <c r="C52">
        <v>13</v>
      </c>
      <c r="D52" t="s">
        <v>6</v>
      </c>
      <c r="E52" t="s">
        <v>16</v>
      </c>
      <c r="F52">
        <v>11.233000000000001</v>
      </c>
      <c r="G52">
        <v>11.7254</v>
      </c>
      <c r="H52">
        <v>11.286</v>
      </c>
      <c r="I52" s="2">
        <f t="shared" si="14"/>
        <v>4.3835128638832009E-2</v>
      </c>
      <c r="J52" s="2">
        <f t="shared" si="15"/>
        <v>0.89236393176279638</v>
      </c>
    </row>
    <row r="53" spans="2:10" x14ac:dyDescent="0.25">
      <c r="B53" t="s">
        <v>12</v>
      </c>
      <c r="C53">
        <v>12</v>
      </c>
      <c r="D53" t="s">
        <v>6</v>
      </c>
      <c r="E53" t="s">
        <v>16</v>
      </c>
      <c r="F53">
        <v>11.608000000000001</v>
      </c>
      <c r="G53">
        <v>12.1122</v>
      </c>
      <c r="H53">
        <v>11.650700000000001</v>
      </c>
      <c r="I53" s="2">
        <f t="shared" si="14"/>
        <v>4.3435561681598817E-2</v>
      </c>
      <c r="J53" s="2">
        <f t="shared" si="15"/>
        <v>0.91531138437128112</v>
      </c>
    </row>
    <row r="54" spans="2:10" x14ac:dyDescent="0.25">
      <c r="B54" t="s">
        <v>15</v>
      </c>
      <c r="C54">
        <v>16</v>
      </c>
      <c r="D54" t="s">
        <v>6</v>
      </c>
      <c r="E54" t="s">
        <v>18</v>
      </c>
      <c r="F54">
        <v>10.423</v>
      </c>
      <c r="G54">
        <v>10.5482</v>
      </c>
      <c r="H54">
        <v>10.454800000000001</v>
      </c>
      <c r="I54" s="2">
        <f t="shared" si="14"/>
        <v>1.2011896766765761E-2</v>
      </c>
      <c r="J54" s="2">
        <f t="shared" si="15"/>
        <v>0.74600638977635292</v>
      </c>
    </row>
    <row r="55" spans="2:10" x14ac:dyDescent="0.25">
      <c r="B55" t="s">
        <v>14</v>
      </c>
      <c r="C55">
        <v>15</v>
      </c>
      <c r="D55" t="s">
        <v>6</v>
      </c>
      <c r="E55" t="s">
        <v>18</v>
      </c>
      <c r="F55">
        <v>10.6379</v>
      </c>
      <c r="G55">
        <v>10.822100000000001</v>
      </c>
      <c r="H55">
        <v>10.6739</v>
      </c>
      <c r="I55" s="2">
        <f t="shared" si="14"/>
        <v>1.7315447597740209E-2</v>
      </c>
      <c r="J55" s="2">
        <f t="shared" si="15"/>
        <v>0.80456026058632213</v>
      </c>
    </row>
    <row r="56" spans="2:10" x14ac:dyDescent="0.25">
      <c r="B56" t="s">
        <v>13</v>
      </c>
      <c r="C56">
        <v>14</v>
      </c>
      <c r="D56" t="s">
        <v>6</v>
      </c>
      <c r="E56" t="s">
        <v>18</v>
      </c>
      <c r="F56">
        <v>10.928000000000001</v>
      </c>
      <c r="G56">
        <v>11.1854</v>
      </c>
      <c r="H56">
        <v>10.969200000000001</v>
      </c>
      <c r="I56" s="2">
        <f t="shared" si="14"/>
        <v>2.3554172767203396E-2</v>
      </c>
      <c r="J56" s="2">
        <f t="shared" si="15"/>
        <v>0.83993783993783955</v>
      </c>
    </row>
    <row r="57" spans="2:10" x14ac:dyDescent="0.25">
      <c r="B57" t="s">
        <v>11</v>
      </c>
      <c r="C57">
        <v>13</v>
      </c>
      <c r="D57" t="s">
        <v>6</v>
      </c>
      <c r="E57" t="s">
        <v>18</v>
      </c>
      <c r="F57">
        <v>11.233000000000001</v>
      </c>
      <c r="G57">
        <v>11.5725</v>
      </c>
      <c r="H57">
        <v>11.274900000000001</v>
      </c>
      <c r="I57" s="2">
        <f t="shared" si="14"/>
        <v>3.0223448767025658E-2</v>
      </c>
      <c r="J57" s="2">
        <f t="shared" si="15"/>
        <v>0.87658321060382871</v>
      </c>
    </row>
    <row r="58" spans="2:10" x14ac:dyDescent="0.25">
      <c r="B58" t="s">
        <v>12</v>
      </c>
      <c r="C58">
        <v>12</v>
      </c>
      <c r="D58" t="s">
        <v>6</v>
      </c>
      <c r="E58" t="s">
        <v>18</v>
      </c>
      <c r="F58">
        <v>11.608000000000001</v>
      </c>
      <c r="G58">
        <v>11.989699999999999</v>
      </c>
      <c r="H58">
        <v>11.648899999999999</v>
      </c>
      <c r="I58" s="2">
        <f t="shared" si="14"/>
        <v>3.2882494831150806E-2</v>
      </c>
      <c r="J58" s="2">
        <f t="shared" si="15"/>
        <v>0.89284778621954686</v>
      </c>
    </row>
    <row r="59" spans="2:10" x14ac:dyDescent="0.25">
      <c r="B59" t="s">
        <v>15</v>
      </c>
      <c r="C59">
        <v>16</v>
      </c>
      <c r="D59" t="s">
        <v>6</v>
      </c>
      <c r="E59" t="s">
        <v>19</v>
      </c>
      <c r="F59">
        <v>10.423</v>
      </c>
      <c r="G59">
        <v>10.565200000000001</v>
      </c>
      <c r="H59">
        <v>10.4566</v>
      </c>
      <c r="I59" s="2">
        <f t="shared" si="14"/>
        <v>1.3642905113690949E-2</v>
      </c>
      <c r="J59" s="2">
        <f t="shared" si="15"/>
        <v>0.7637130801687787</v>
      </c>
    </row>
    <row r="60" spans="2:10" x14ac:dyDescent="0.25">
      <c r="B60" t="s">
        <v>14</v>
      </c>
      <c r="C60">
        <v>15</v>
      </c>
      <c r="D60" t="s">
        <v>6</v>
      </c>
      <c r="E60" t="s">
        <v>19</v>
      </c>
      <c r="F60">
        <v>10.6379</v>
      </c>
      <c r="G60">
        <v>10.844099999999999</v>
      </c>
      <c r="H60">
        <v>10.6747</v>
      </c>
      <c r="I60" s="2">
        <f t="shared" si="14"/>
        <v>1.938352494383281E-2</v>
      </c>
      <c r="J60" s="2">
        <f t="shared" si="15"/>
        <v>0.82153249272551077</v>
      </c>
    </row>
    <row r="61" spans="2:10" x14ac:dyDescent="0.25">
      <c r="B61" t="s">
        <v>13</v>
      </c>
      <c r="C61">
        <v>14</v>
      </c>
      <c r="D61" t="s">
        <v>6</v>
      </c>
      <c r="E61" t="s">
        <v>19</v>
      </c>
      <c r="F61">
        <v>10.928000000000001</v>
      </c>
      <c r="G61">
        <v>11.2286</v>
      </c>
      <c r="H61">
        <v>10.9697</v>
      </c>
      <c r="I61" s="2">
        <f t="shared" si="14"/>
        <v>2.7507320644216626E-2</v>
      </c>
      <c r="J61" s="2">
        <f t="shared" si="15"/>
        <v>0.86127744510978432</v>
      </c>
    </row>
    <row r="62" spans="2:10" x14ac:dyDescent="0.25">
      <c r="B62" t="s">
        <v>11</v>
      </c>
      <c r="C62">
        <v>13</v>
      </c>
      <c r="D62" t="s">
        <v>6</v>
      </c>
      <c r="E62" t="s">
        <v>19</v>
      </c>
      <c r="F62">
        <v>11.233000000000001</v>
      </c>
      <c r="G62">
        <v>11.6012</v>
      </c>
      <c r="H62">
        <v>11.277900000000001</v>
      </c>
      <c r="I62" s="2">
        <f t="shared" si="14"/>
        <v>3.2778420724650571E-2</v>
      </c>
      <c r="J62" s="2">
        <f t="shared" si="15"/>
        <v>0.87805540467137377</v>
      </c>
    </row>
    <row r="63" spans="2:10" x14ac:dyDescent="0.25">
      <c r="B63" t="s">
        <v>12</v>
      </c>
      <c r="C63">
        <v>12</v>
      </c>
      <c r="D63" t="s">
        <v>6</v>
      </c>
      <c r="E63" t="s">
        <v>19</v>
      </c>
      <c r="F63">
        <v>11.608000000000001</v>
      </c>
      <c r="G63">
        <v>12.007400000000001</v>
      </c>
      <c r="H63">
        <v>11.648199999999999</v>
      </c>
      <c r="I63" s="2">
        <f t="shared" si="14"/>
        <v>3.4407305306685045E-2</v>
      </c>
      <c r="J63" s="2">
        <f t="shared" si="15"/>
        <v>0.89934902353530621</v>
      </c>
    </row>
    <row r="64" spans="2:10" x14ac:dyDescent="0.25">
      <c r="B64" t="s">
        <v>15</v>
      </c>
      <c r="C64">
        <v>16</v>
      </c>
      <c r="D64" t="s">
        <v>20</v>
      </c>
      <c r="E64" t="s">
        <v>5</v>
      </c>
      <c r="F64">
        <v>6.8380000000000001</v>
      </c>
      <c r="G64">
        <v>7.0210999999999997</v>
      </c>
      <c r="H64">
        <v>6.8659999999999997</v>
      </c>
      <c r="I64" s="2">
        <f t="shared" si="14"/>
        <v>2.6776835331968351E-2</v>
      </c>
      <c r="J64" s="2">
        <f t="shared" si="15"/>
        <v>0.84707809939923739</v>
      </c>
    </row>
    <row r="65" spans="2:10" x14ac:dyDescent="0.25">
      <c r="B65" t="s">
        <v>14</v>
      </c>
      <c r="C65">
        <v>15</v>
      </c>
      <c r="D65" t="s">
        <v>20</v>
      </c>
      <c r="E65" t="s">
        <v>5</v>
      </c>
      <c r="F65">
        <v>6.9880000000000004</v>
      </c>
      <c r="G65">
        <v>7.2470999999999997</v>
      </c>
      <c r="H65">
        <v>7.0191999999999997</v>
      </c>
      <c r="I65" s="2">
        <f t="shared" si="14"/>
        <v>3.7077847738980999E-2</v>
      </c>
      <c r="J65" s="2">
        <f t="shared" si="15"/>
        <v>0.87958317252026508</v>
      </c>
    </row>
    <row r="66" spans="2:10" x14ac:dyDescent="0.25">
      <c r="B66" t="s">
        <v>13</v>
      </c>
      <c r="C66">
        <v>14</v>
      </c>
      <c r="D66" t="s">
        <v>20</v>
      </c>
      <c r="E66" t="s">
        <v>5</v>
      </c>
      <c r="F66">
        <v>7.2640000000000002</v>
      </c>
      <c r="G66">
        <v>7.6239999999999997</v>
      </c>
      <c r="H66">
        <v>7.2961999999999998</v>
      </c>
      <c r="I66" s="2">
        <f t="shared" si="14"/>
        <v>4.9559471365638687E-2</v>
      </c>
      <c r="J66" s="2">
        <f t="shared" si="15"/>
        <v>0.91055555555555667</v>
      </c>
    </row>
    <row r="67" spans="2:10" x14ac:dyDescent="0.25">
      <c r="B67" t="s">
        <v>11</v>
      </c>
      <c r="C67">
        <v>13</v>
      </c>
      <c r="D67" t="s">
        <v>20</v>
      </c>
      <c r="E67" t="s">
        <v>5</v>
      </c>
      <c r="F67">
        <v>7.7480000000000002</v>
      </c>
      <c r="G67">
        <v>8.2040000000000006</v>
      </c>
      <c r="H67">
        <v>7.7786999999999997</v>
      </c>
      <c r="I67" s="2">
        <f t="shared" si="14"/>
        <v>5.8853897780072328E-2</v>
      </c>
      <c r="J67" s="2">
        <f t="shared" si="15"/>
        <v>0.93267543859649238</v>
      </c>
    </row>
    <row r="68" spans="2:10" x14ac:dyDescent="0.25">
      <c r="B68" t="s">
        <v>12</v>
      </c>
      <c r="C68">
        <v>12</v>
      </c>
      <c r="D68" t="s">
        <v>20</v>
      </c>
      <c r="E68" t="s">
        <v>5</v>
      </c>
      <c r="F68">
        <v>8.2729999999999997</v>
      </c>
      <c r="G68">
        <v>8.7751999999999999</v>
      </c>
      <c r="H68">
        <v>8.3041999999999998</v>
      </c>
      <c r="I68" s="2">
        <f t="shared" si="14"/>
        <v>6.0703493291429982E-2</v>
      </c>
      <c r="J68" s="2">
        <f t="shared" si="15"/>
        <v>0.93787335722819576</v>
      </c>
    </row>
    <row r="69" spans="2:10" x14ac:dyDescent="0.25">
      <c r="B69" t="s">
        <v>15</v>
      </c>
      <c r="C69">
        <v>16</v>
      </c>
      <c r="D69" t="s">
        <v>20</v>
      </c>
      <c r="E69" t="s">
        <v>16</v>
      </c>
      <c r="F69">
        <v>6.8380000000000001</v>
      </c>
      <c r="G69">
        <v>7.1341000000000001</v>
      </c>
      <c r="H69">
        <v>6.8707000000000003</v>
      </c>
      <c r="I69" s="2">
        <f t="shared" si="14"/>
        <v>4.330213512723019E-2</v>
      </c>
      <c r="J69" s="2">
        <f t="shared" si="15"/>
        <v>0.88956433637284649</v>
      </c>
    </row>
    <row r="70" spans="2:10" x14ac:dyDescent="0.25">
      <c r="B70" t="s">
        <v>14</v>
      </c>
      <c r="C70">
        <v>15</v>
      </c>
      <c r="D70" t="s">
        <v>20</v>
      </c>
      <c r="E70" t="s">
        <v>16</v>
      </c>
      <c r="F70">
        <v>6.9880000000000004</v>
      </c>
      <c r="G70">
        <v>7.4275000000000002</v>
      </c>
      <c r="H70">
        <v>7.0266000000000002</v>
      </c>
      <c r="I70" s="2">
        <f t="shared" si="14"/>
        <v>6.2893531768746389E-2</v>
      </c>
      <c r="J70" s="2">
        <f t="shared" si="15"/>
        <v>0.91217292377701986</v>
      </c>
    </row>
    <row r="71" spans="2:10" x14ac:dyDescent="0.25">
      <c r="B71" t="s">
        <v>13</v>
      </c>
      <c r="C71">
        <v>14</v>
      </c>
      <c r="D71" t="s">
        <v>20</v>
      </c>
      <c r="E71" t="s">
        <v>16</v>
      </c>
      <c r="F71">
        <v>7.2640000000000002</v>
      </c>
      <c r="G71">
        <v>7.8627000000000002</v>
      </c>
      <c r="H71">
        <v>7.3059000000000003</v>
      </c>
      <c r="I71" s="2">
        <f t="shared" si="14"/>
        <v>8.2420154185022021E-2</v>
      </c>
      <c r="J71" s="2">
        <f t="shared" si="15"/>
        <v>0.9300150325705695</v>
      </c>
    </row>
    <row r="72" spans="2:10" x14ac:dyDescent="0.25">
      <c r="B72" t="s">
        <v>11</v>
      </c>
      <c r="C72">
        <v>13</v>
      </c>
      <c r="D72" t="s">
        <v>20</v>
      </c>
      <c r="E72" t="s">
        <v>16</v>
      </c>
      <c r="F72">
        <v>7.7480000000000002</v>
      </c>
      <c r="G72">
        <v>8.5053999999999998</v>
      </c>
      <c r="H72">
        <v>7.7984</v>
      </c>
      <c r="I72" s="2">
        <f t="shared" si="14"/>
        <v>9.7754259163655086E-2</v>
      </c>
      <c r="J72" s="2">
        <f t="shared" si="15"/>
        <v>0.93345656192236626</v>
      </c>
    </row>
    <row r="73" spans="2:10" x14ac:dyDescent="0.25">
      <c r="B73" t="s">
        <v>12</v>
      </c>
      <c r="C73">
        <v>12</v>
      </c>
      <c r="D73" t="s">
        <v>20</v>
      </c>
      <c r="E73" t="s">
        <v>16</v>
      </c>
      <c r="F73">
        <v>8.2729999999999997</v>
      </c>
      <c r="G73">
        <v>9.1054999999999993</v>
      </c>
      <c r="H73">
        <v>8.3251000000000008</v>
      </c>
      <c r="I73" s="2">
        <f t="shared" si="14"/>
        <v>0.1006285507071195</v>
      </c>
      <c r="J73" s="2">
        <f t="shared" si="15"/>
        <v>0.93741741741741602</v>
      </c>
    </row>
    <row r="74" spans="2:10" x14ac:dyDescent="0.25">
      <c r="B74" t="s">
        <v>15</v>
      </c>
      <c r="C74">
        <v>16</v>
      </c>
      <c r="D74" t="s">
        <v>20</v>
      </c>
      <c r="E74" t="s">
        <v>18</v>
      </c>
      <c r="F74">
        <v>6.8380000000000001</v>
      </c>
      <c r="G74">
        <v>6.9630999999999998</v>
      </c>
      <c r="H74">
        <v>6.8558000000000003</v>
      </c>
      <c r="I74" s="2">
        <f t="shared" si="14"/>
        <v>1.8294823047674724E-2</v>
      </c>
      <c r="J74" s="2">
        <f t="shared" si="15"/>
        <v>0.85771382893684822</v>
      </c>
    </row>
    <row r="75" spans="2:10" x14ac:dyDescent="0.25">
      <c r="B75" t="s">
        <v>14</v>
      </c>
      <c r="C75">
        <v>15</v>
      </c>
      <c r="D75" t="s">
        <v>20</v>
      </c>
      <c r="E75" t="s">
        <v>18</v>
      </c>
      <c r="F75">
        <v>6.9880000000000004</v>
      </c>
      <c r="G75">
        <v>7.1973000000000003</v>
      </c>
      <c r="H75">
        <v>7.0114999999999998</v>
      </c>
      <c r="I75" s="2">
        <f t="shared" si="14"/>
        <v>2.9951345163136779E-2</v>
      </c>
      <c r="J75" s="2">
        <f t="shared" si="15"/>
        <v>0.88772097467749911</v>
      </c>
    </row>
    <row r="76" spans="2:10" x14ac:dyDescent="0.25">
      <c r="B76" t="s">
        <v>13</v>
      </c>
      <c r="C76">
        <v>14</v>
      </c>
      <c r="D76" t="s">
        <v>20</v>
      </c>
      <c r="E76" t="s">
        <v>18</v>
      </c>
      <c r="F76">
        <v>7.2640000000000002</v>
      </c>
      <c r="G76">
        <v>7.5896999999999997</v>
      </c>
      <c r="H76">
        <v>7.3021000000000003</v>
      </c>
      <c r="I76" s="2">
        <f t="shared" si="14"/>
        <v>4.4837555066079213E-2</v>
      </c>
      <c r="J76" s="2">
        <f t="shared" si="15"/>
        <v>0.88302118513969885</v>
      </c>
    </row>
    <row r="77" spans="2:10" x14ac:dyDescent="0.25">
      <c r="B77" t="s">
        <v>11</v>
      </c>
      <c r="C77">
        <v>13</v>
      </c>
      <c r="D77" t="s">
        <v>20</v>
      </c>
      <c r="E77" t="s">
        <v>18</v>
      </c>
      <c r="F77">
        <v>7.7480000000000002</v>
      </c>
      <c r="G77">
        <v>8.2063000000000006</v>
      </c>
      <c r="H77">
        <v>7.7839</v>
      </c>
      <c r="I77" s="2">
        <f t="shared" si="14"/>
        <v>5.9150748580278828E-2</v>
      </c>
      <c r="J77" s="2">
        <f t="shared" si="15"/>
        <v>0.92166703032947894</v>
      </c>
    </row>
    <row r="78" spans="2:10" x14ac:dyDescent="0.25">
      <c r="B78" t="s">
        <v>12</v>
      </c>
      <c r="C78">
        <v>12</v>
      </c>
      <c r="D78" t="s">
        <v>20</v>
      </c>
      <c r="E78" t="s">
        <v>18</v>
      </c>
      <c r="F78">
        <v>8.2729999999999997</v>
      </c>
      <c r="G78">
        <v>8.8407999999999998</v>
      </c>
      <c r="H78">
        <v>8.3117999999999999</v>
      </c>
      <c r="I78" s="2">
        <f t="shared" si="14"/>
        <v>6.8632902212014998E-2</v>
      </c>
      <c r="J78" s="2">
        <f t="shared" si="15"/>
        <v>0.93166607960549463</v>
      </c>
    </row>
    <row r="79" spans="2:10" x14ac:dyDescent="0.25">
      <c r="B79" t="s">
        <v>15</v>
      </c>
      <c r="C79">
        <v>16</v>
      </c>
      <c r="D79" t="s">
        <v>20</v>
      </c>
      <c r="E79" t="s">
        <v>19</v>
      </c>
      <c r="F79">
        <v>6.8380000000000001</v>
      </c>
      <c r="G79">
        <v>6.9915000000000003</v>
      </c>
      <c r="H79">
        <v>6.8620999999999999</v>
      </c>
      <c r="I79" s="2">
        <f t="shared" si="14"/>
        <v>2.2448084235156505E-2</v>
      </c>
      <c r="J79" s="2">
        <f t="shared" si="15"/>
        <v>0.84299674267101132</v>
      </c>
    </row>
    <row r="80" spans="2:10" x14ac:dyDescent="0.25">
      <c r="B80" t="s">
        <v>14</v>
      </c>
      <c r="C80">
        <v>15</v>
      </c>
      <c r="D80" t="s">
        <v>20</v>
      </c>
      <c r="E80" t="s">
        <v>19</v>
      </c>
      <c r="F80">
        <v>6.9880000000000004</v>
      </c>
      <c r="G80">
        <v>7.2187999999999999</v>
      </c>
      <c r="H80">
        <v>7.0152000000000001</v>
      </c>
      <c r="I80" s="2">
        <f t="shared" si="14"/>
        <v>3.3028048082426938E-2</v>
      </c>
      <c r="J80" s="2">
        <f t="shared" si="15"/>
        <v>0.88214904679376194</v>
      </c>
    </row>
    <row r="81" spans="2:10" x14ac:dyDescent="0.25">
      <c r="B81" t="s">
        <v>13</v>
      </c>
      <c r="C81">
        <v>14</v>
      </c>
      <c r="D81" t="s">
        <v>20</v>
      </c>
      <c r="E81" t="s">
        <v>19</v>
      </c>
      <c r="F81">
        <v>7.2640000000000002</v>
      </c>
      <c r="G81">
        <v>7.6219999999999999</v>
      </c>
      <c r="H81">
        <v>7.2979000000000003</v>
      </c>
      <c r="I81" s="2">
        <f t="shared" si="14"/>
        <v>4.9284140969162948E-2</v>
      </c>
      <c r="J81" s="2">
        <f t="shared" si="15"/>
        <v>0.90530726256983218</v>
      </c>
    </row>
    <row r="82" spans="2:10" x14ac:dyDescent="0.25">
      <c r="B82" t="s">
        <v>11</v>
      </c>
      <c r="C82">
        <v>13</v>
      </c>
      <c r="D82" t="s">
        <v>20</v>
      </c>
      <c r="E82" t="s">
        <v>19</v>
      </c>
      <c r="F82">
        <v>7.7480000000000002</v>
      </c>
      <c r="G82">
        <v>8.2371999999999996</v>
      </c>
      <c r="H82">
        <v>7.7881999999999998</v>
      </c>
      <c r="I82" s="2">
        <f t="shared" si="14"/>
        <v>6.3138874548270441E-2</v>
      </c>
      <c r="J82" s="2">
        <f t="shared" si="15"/>
        <v>0.91782502044153802</v>
      </c>
    </row>
    <row r="83" spans="2:10" x14ac:dyDescent="0.25">
      <c r="B83" t="s">
        <v>12</v>
      </c>
      <c r="C83">
        <v>12</v>
      </c>
      <c r="D83" t="s">
        <v>20</v>
      </c>
      <c r="E83" t="s">
        <v>19</v>
      </c>
      <c r="F83">
        <v>8.2729999999999997</v>
      </c>
      <c r="G83">
        <v>8.8336000000000006</v>
      </c>
      <c r="H83">
        <v>8.3153000000000006</v>
      </c>
      <c r="I83" s="2">
        <f t="shared" si="14"/>
        <v>6.7762601232926489E-2</v>
      </c>
      <c r="J83" s="2">
        <f t="shared" si="15"/>
        <v>0.92454513021762252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80EF-5AA7-4418-B395-D29B77B4025C}">
  <dimension ref="A1:AC53"/>
  <sheetViews>
    <sheetView tabSelected="1" topLeftCell="B1" workbookViewId="0">
      <selection activeCell="B2" sqref="B2:K42"/>
    </sheetView>
  </sheetViews>
  <sheetFormatPr defaultRowHeight="13.8" x14ac:dyDescent="0.25"/>
  <cols>
    <col min="23" max="24" width="13.88671875" bestFit="1" customWidth="1"/>
  </cols>
  <sheetData>
    <row r="1" spans="1:26" x14ac:dyDescent="0.25">
      <c r="O1" t="s">
        <v>5</v>
      </c>
      <c r="Q1" t="s">
        <v>16</v>
      </c>
      <c r="S1" t="s">
        <v>18</v>
      </c>
      <c r="U1" t="s">
        <v>19</v>
      </c>
    </row>
    <row r="2" spans="1:26" x14ac:dyDescent="0.25">
      <c r="A2" t="s">
        <v>22</v>
      </c>
      <c r="B2" t="s">
        <v>10</v>
      </c>
      <c r="C2" t="s">
        <v>4</v>
      </c>
      <c r="D2" t="s">
        <v>0</v>
      </c>
      <c r="E2" t="s">
        <v>1</v>
      </c>
      <c r="F2" t="s">
        <v>2</v>
      </c>
      <c r="G2" t="s">
        <v>3</v>
      </c>
      <c r="H2" t="s">
        <v>7</v>
      </c>
      <c r="I2" t="s">
        <v>9</v>
      </c>
      <c r="J2" t="s">
        <v>8</v>
      </c>
      <c r="K2" t="s">
        <v>44</v>
      </c>
      <c r="O2" t="s">
        <v>23</v>
      </c>
      <c r="P2" t="s">
        <v>24</v>
      </c>
      <c r="W2" t="s">
        <v>27</v>
      </c>
      <c r="X2" t="s">
        <v>28</v>
      </c>
    </row>
    <row r="3" spans="1:26" x14ac:dyDescent="0.25">
      <c r="B3" t="s">
        <v>15</v>
      </c>
      <c r="C3">
        <v>16</v>
      </c>
      <c r="D3" t="s">
        <v>6</v>
      </c>
      <c r="E3" t="s">
        <v>5</v>
      </c>
      <c r="F3">
        <v>10.423</v>
      </c>
      <c r="G3">
        <v>10.742699999999999</v>
      </c>
      <c r="H3">
        <v>10.527900000000001</v>
      </c>
      <c r="I3" s="2">
        <f t="shared" ref="I3:K42" si="0">(G3-F3)/F3</f>
        <v>3.0672551088937849E-2</v>
      </c>
      <c r="J3" s="2">
        <f t="shared" ref="J3:J42" si="1">(G3-H3)/(G3-F3)</f>
        <v>0.67187988739442939</v>
      </c>
      <c r="K3" s="2">
        <f>(H3-F3)/F3</f>
        <v>1.0064280917202404E-2</v>
      </c>
      <c r="L3" t="s">
        <v>29</v>
      </c>
      <c r="M3" t="s">
        <v>6</v>
      </c>
      <c r="N3" t="s">
        <v>15</v>
      </c>
      <c r="O3" s="2">
        <v>3.0672551088937849E-2</v>
      </c>
      <c r="P3" s="2">
        <v>0.67187988739442939</v>
      </c>
      <c r="Q3" s="2">
        <v>3.1929386932744955E-2</v>
      </c>
      <c r="R3" s="2">
        <v>0.67097355769230649</v>
      </c>
      <c r="S3" s="2">
        <v>2.2603856855032124E-2</v>
      </c>
      <c r="T3" s="2">
        <v>0.56960950764006779</v>
      </c>
      <c r="U3" s="2">
        <v>2.193226518276889E-2</v>
      </c>
      <c r="V3" s="2">
        <v>0.57042869641294736</v>
      </c>
      <c r="W3" s="2">
        <f>AVERAGE(O3,Q3,S3,U3)</f>
        <v>2.6784515014870953E-2</v>
      </c>
      <c r="X3" s="2">
        <f>AVERAGE(P3,R3,T3,V3)</f>
        <v>0.6207229122849377</v>
      </c>
      <c r="Y3" s="2"/>
      <c r="Z3" s="2"/>
    </row>
    <row r="4" spans="1:26" x14ac:dyDescent="0.25">
      <c r="B4" t="s">
        <v>14</v>
      </c>
      <c r="C4">
        <v>15</v>
      </c>
      <c r="D4" t="s">
        <v>6</v>
      </c>
      <c r="E4" t="s">
        <v>5</v>
      </c>
      <c r="F4">
        <v>10.6379</v>
      </c>
      <c r="G4">
        <v>11.038399999999999</v>
      </c>
      <c r="H4">
        <v>10.747199999999999</v>
      </c>
      <c r="I4" s="2">
        <f t="shared" si="0"/>
        <v>3.7648408050461012E-2</v>
      </c>
      <c r="J4" s="2">
        <f t="shared" si="1"/>
        <v>0.72709113607990139</v>
      </c>
      <c r="K4" s="2">
        <f t="shared" ref="K4:K42" si="2">(H4-F4)/F4</f>
        <v>1.027458426945161E-2</v>
      </c>
      <c r="L4" s="2"/>
      <c r="N4" t="s">
        <v>14</v>
      </c>
      <c r="O4" s="2">
        <v>3.7648408050461012E-2</v>
      </c>
      <c r="P4" s="2">
        <v>0.72709113607990139</v>
      </c>
      <c r="Q4" s="2">
        <v>3.9086661841152767E-2</v>
      </c>
      <c r="R4" s="2">
        <v>0.73352573352573447</v>
      </c>
      <c r="S4" s="2">
        <v>3.2675622068265346E-2</v>
      </c>
      <c r="T4" s="2">
        <v>0.67232451093210799</v>
      </c>
      <c r="U4" s="2">
        <v>3.0344334878124355E-2</v>
      </c>
      <c r="V4" s="2">
        <v>0.66078066914497857</v>
      </c>
      <c r="W4" s="2">
        <f t="shared" ref="W4:W12" si="3">AVERAGE(O4,Q4,S4,U4)</f>
        <v>3.4938756709500869E-2</v>
      </c>
      <c r="X4" s="2">
        <f t="shared" ref="X4:X12" si="4">AVERAGE(P4,R4,T4,V4)</f>
        <v>0.69843051242068055</v>
      </c>
      <c r="Y4" s="2"/>
      <c r="Z4" s="2"/>
    </row>
    <row r="5" spans="1:26" x14ac:dyDescent="0.25">
      <c r="B5" t="s">
        <v>13</v>
      </c>
      <c r="C5">
        <v>14</v>
      </c>
      <c r="D5" t="s">
        <v>6</v>
      </c>
      <c r="E5" t="s">
        <v>5</v>
      </c>
      <c r="F5">
        <v>10.928000000000001</v>
      </c>
      <c r="G5">
        <v>11.4476</v>
      </c>
      <c r="H5">
        <v>11.050800000000001</v>
      </c>
      <c r="I5" s="2">
        <f t="shared" si="0"/>
        <v>4.754758418740837E-2</v>
      </c>
      <c r="J5" s="2">
        <f t="shared" si="1"/>
        <v>0.76366435719784431</v>
      </c>
      <c r="K5" s="2">
        <f t="shared" si="2"/>
        <v>1.1237188872620771E-2</v>
      </c>
      <c r="L5" s="2"/>
      <c r="N5" t="s">
        <v>13</v>
      </c>
      <c r="O5" s="2">
        <v>4.754758418740837E-2</v>
      </c>
      <c r="P5" s="2">
        <v>0.76366435719784431</v>
      </c>
      <c r="Q5" s="2">
        <v>4.8627379209370387E-2</v>
      </c>
      <c r="R5" s="2">
        <v>0.77869777945050889</v>
      </c>
      <c r="S5" s="2">
        <v>4.8444363103953052E-2</v>
      </c>
      <c r="T5" s="2">
        <v>0.73498299962221358</v>
      </c>
      <c r="U5" s="2">
        <v>4.6321376281112714E-2</v>
      </c>
      <c r="V5" s="2">
        <v>0.74180165942315446</v>
      </c>
      <c r="W5" s="2">
        <f t="shared" si="3"/>
        <v>4.7735175695461131E-2</v>
      </c>
      <c r="X5" s="2">
        <f t="shared" si="4"/>
        <v>0.75478669892343031</v>
      </c>
      <c r="Y5" s="2"/>
      <c r="Z5" s="2"/>
    </row>
    <row r="6" spans="1:26" x14ac:dyDescent="0.25">
      <c r="B6" t="s">
        <v>11</v>
      </c>
      <c r="C6">
        <v>13</v>
      </c>
      <c r="D6" t="s">
        <v>6</v>
      </c>
      <c r="E6" t="s">
        <v>5</v>
      </c>
      <c r="F6">
        <v>11.233000000000001</v>
      </c>
      <c r="G6">
        <v>11.874499999999999</v>
      </c>
      <c r="H6">
        <v>11.361499999999999</v>
      </c>
      <c r="I6" s="2">
        <f t="shared" si="0"/>
        <v>5.7108519540639086E-2</v>
      </c>
      <c r="J6" s="2">
        <f t="shared" si="1"/>
        <v>0.79968823070927642</v>
      </c>
      <c r="K6" s="2">
        <f t="shared" si="2"/>
        <v>1.1439508590759276E-2</v>
      </c>
      <c r="L6" s="2"/>
      <c r="N6" t="s">
        <v>11</v>
      </c>
      <c r="O6" s="2">
        <v>5.7108519540639086E-2</v>
      </c>
      <c r="P6" s="2">
        <v>0.79968823070927642</v>
      </c>
      <c r="Q6" s="2">
        <v>5.7998753672215665E-2</v>
      </c>
      <c r="R6" s="2">
        <v>0.81059094397544063</v>
      </c>
      <c r="S6" s="2">
        <v>6.8806196029555761E-2</v>
      </c>
      <c r="T6" s="2">
        <v>0.77810842282313364</v>
      </c>
      <c r="U6" s="2">
        <v>5.8639722246950909E-2</v>
      </c>
      <c r="V6" s="2">
        <v>0.7700015181417964</v>
      </c>
      <c r="W6" s="2">
        <f t="shared" si="3"/>
        <v>6.0638297872340353E-2</v>
      </c>
      <c r="X6" s="2">
        <f t="shared" si="4"/>
        <v>0.78959727891241183</v>
      </c>
      <c r="Y6" s="2"/>
      <c r="Z6" s="2"/>
    </row>
    <row r="7" spans="1:26" x14ac:dyDescent="0.25">
      <c r="B7" t="s">
        <v>12</v>
      </c>
      <c r="C7">
        <v>12</v>
      </c>
      <c r="D7" t="s">
        <v>6</v>
      </c>
      <c r="E7" t="s">
        <v>5</v>
      </c>
      <c r="F7">
        <v>11.608000000000001</v>
      </c>
      <c r="G7">
        <v>12.3797</v>
      </c>
      <c r="H7">
        <v>11.74</v>
      </c>
      <c r="I7" s="2">
        <f t="shared" si="0"/>
        <v>6.6480013783597441E-2</v>
      </c>
      <c r="J7" s="2">
        <f t="shared" si="1"/>
        <v>0.82894907347414826</v>
      </c>
      <c r="K7" s="2">
        <f t="shared" si="2"/>
        <v>1.137146795313574E-2</v>
      </c>
      <c r="L7" s="2"/>
      <c r="N7" t="s">
        <v>12</v>
      </c>
      <c r="O7" s="2">
        <v>6.6480013783597441E-2</v>
      </c>
      <c r="P7" s="2">
        <v>0.82894907347414826</v>
      </c>
      <c r="Q7" s="2">
        <v>6.5101654031702191E-2</v>
      </c>
      <c r="R7" s="2">
        <v>0.83604605001985022</v>
      </c>
      <c r="S7" s="2">
        <v>9.2281185389386566E-2</v>
      </c>
      <c r="T7" s="2">
        <v>0.82365571321881959</v>
      </c>
      <c r="U7" s="2">
        <v>7.0709855272226063E-2</v>
      </c>
      <c r="V7" s="2">
        <v>0.80860136452241749</v>
      </c>
      <c r="W7" s="2">
        <f t="shared" si="3"/>
        <v>7.3643177119228062E-2</v>
      </c>
      <c r="X7" s="2">
        <f t="shared" si="4"/>
        <v>0.82431305030880886</v>
      </c>
      <c r="Y7" s="2"/>
      <c r="Z7" s="2"/>
    </row>
    <row r="8" spans="1:26" x14ac:dyDescent="0.25">
      <c r="B8" t="s">
        <v>15</v>
      </c>
      <c r="C8">
        <v>16</v>
      </c>
      <c r="D8" t="s">
        <v>6</v>
      </c>
      <c r="E8" t="s">
        <v>16</v>
      </c>
      <c r="F8">
        <v>10.423</v>
      </c>
      <c r="G8">
        <v>10.755800000000001</v>
      </c>
      <c r="H8">
        <v>10.532500000000001</v>
      </c>
      <c r="I8" s="2">
        <f t="shared" si="0"/>
        <v>3.1929386932744955E-2</v>
      </c>
      <c r="J8" s="2">
        <f t="shared" si="1"/>
        <v>0.67097355769230649</v>
      </c>
      <c r="K8" s="2">
        <f t="shared" si="2"/>
        <v>1.0505612587546828E-2</v>
      </c>
      <c r="L8" s="2"/>
      <c r="M8" t="s">
        <v>20</v>
      </c>
      <c r="N8" t="s">
        <v>15</v>
      </c>
      <c r="O8" s="2">
        <v>4.1708101784147363E-2</v>
      </c>
      <c r="P8" s="2">
        <v>0.73948106591865315</v>
      </c>
      <c r="Q8" s="2">
        <v>5.6566247440772162E-2</v>
      </c>
      <c r="R8" s="2">
        <v>0.79679420889348562</v>
      </c>
      <c r="S8" s="2">
        <v>3.854928341620361E-2</v>
      </c>
      <c r="T8" s="2">
        <v>0.73861911987860351</v>
      </c>
      <c r="U8" s="2">
        <v>3.7159988300672742E-2</v>
      </c>
      <c r="V8" s="2">
        <v>0.68437622983077706</v>
      </c>
      <c r="W8" s="2">
        <f t="shared" si="3"/>
        <v>4.3495905235448967E-2</v>
      </c>
      <c r="X8" s="2">
        <f t="shared" si="4"/>
        <v>0.73981765613037975</v>
      </c>
    </row>
    <row r="9" spans="1:26" x14ac:dyDescent="0.25">
      <c r="B9" t="s">
        <v>14</v>
      </c>
      <c r="C9">
        <v>15</v>
      </c>
      <c r="D9" t="s">
        <v>6</v>
      </c>
      <c r="E9" t="s">
        <v>16</v>
      </c>
      <c r="F9">
        <v>10.6379</v>
      </c>
      <c r="G9">
        <v>11.053699999999999</v>
      </c>
      <c r="H9">
        <v>10.748699999999999</v>
      </c>
      <c r="I9" s="2">
        <f t="shared" si="0"/>
        <v>3.9086661841152767E-2</v>
      </c>
      <c r="J9" s="2">
        <f t="shared" si="1"/>
        <v>0.73352573352573447</v>
      </c>
      <c r="K9" s="2">
        <f t="shared" si="2"/>
        <v>1.0415589543048848E-2</v>
      </c>
      <c r="L9" s="2"/>
      <c r="N9" t="s">
        <v>14</v>
      </c>
      <c r="O9" s="2">
        <v>5.4765311963365738E-2</v>
      </c>
      <c r="P9" s="2">
        <v>0.79095897569898299</v>
      </c>
      <c r="Q9" s="2">
        <v>7.9622209502003424E-2</v>
      </c>
      <c r="R9" s="2">
        <v>0.84453630481668018</v>
      </c>
      <c r="S9" s="2">
        <v>6.80452203777904E-2</v>
      </c>
      <c r="T9" s="2">
        <v>0.81913774973711984</v>
      </c>
      <c r="U9" s="2">
        <v>5.148826559816827E-2</v>
      </c>
      <c r="V9" s="2">
        <v>0.75541967759866813</v>
      </c>
      <c r="W9" s="2">
        <f t="shared" si="3"/>
        <v>6.348025186033196E-2</v>
      </c>
      <c r="X9" s="2">
        <f t="shared" si="4"/>
        <v>0.80251317696286284</v>
      </c>
    </row>
    <row r="10" spans="1:26" x14ac:dyDescent="0.25">
      <c r="B10" t="s">
        <v>13</v>
      </c>
      <c r="C10">
        <v>14</v>
      </c>
      <c r="D10" t="s">
        <v>6</v>
      </c>
      <c r="E10" t="s">
        <v>16</v>
      </c>
      <c r="F10">
        <v>10.928000000000001</v>
      </c>
      <c r="G10">
        <v>11.4594</v>
      </c>
      <c r="H10">
        <v>11.0456</v>
      </c>
      <c r="I10" s="2">
        <f t="shared" si="0"/>
        <v>4.8627379209370387E-2</v>
      </c>
      <c r="J10" s="2">
        <f t="shared" si="1"/>
        <v>0.77869777945050889</v>
      </c>
      <c r="K10" s="2">
        <f t="shared" si="2"/>
        <v>1.0761346998535823E-2</v>
      </c>
      <c r="L10" s="2"/>
      <c r="N10" t="s">
        <v>13</v>
      </c>
      <c r="O10" s="2">
        <v>7.2535792951541778E-2</v>
      </c>
      <c r="P10" s="2">
        <v>0.82862023154298703</v>
      </c>
      <c r="Q10" s="2">
        <v>0.10419878854625537</v>
      </c>
      <c r="R10" s="2">
        <v>0.87197780420134774</v>
      </c>
      <c r="S10" s="2">
        <v>0.10742015418502196</v>
      </c>
      <c r="T10" s="2">
        <v>0.84980135845187799</v>
      </c>
      <c r="U10" s="2">
        <v>8.5682819383259889E-2</v>
      </c>
      <c r="V10" s="2">
        <v>0.82728149100257076</v>
      </c>
      <c r="W10" s="2">
        <f t="shared" si="3"/>
        <v>9.2459388766519754E-2</v>
      </c>
      <c r="X10" s="2">
        <f t="shared" si="4"/>
        <v>0.84442022129969596</v>
      </c>
    </row>
    <row r="11" spans="1:26" x14ac:dyDescent="0.25">
      <c r="B11" t="s">
        <v>11</v>
      </c>
      <c r="C11">
        <v>13</v>
      </c>
      <c r="D11" t="s">
        <v>6</v>
      </c>
      <c r="E11" t="s">
        <v>16</v>
      </c>
      <c r="F11">
        <v>11.233000000000001</v>
      </c>
      <c r="G11">
        <v>11.884499999999999</v>
      </c>
      <c r="H11">
        <v>11.356400000000001</v>
      </c>
      <c r="I11" s="2">
        <f t="shared" si="0"/>
        <v>5.7998753672215665E-2</v>
      </c>
      <c r="J11" s="2">
        <f t="shared" si="1"/>
        <v>0.81059094397544063</v>
      </c>
      <c r="K11" s="2">
        <f t="shared" si="2"/>
        <v>1.0985489183655316E-2</v>
      </c>
      <c r="L11" s="2"/>
      <c r="N11" t="s">
        <v>11</v>
      </c>
      <c r="O11" s="2">
        <v>9.0604026845637467E-2</v>
      </c>
      <c r="P11" s="2">
        <v>0.85455840455840426</v>
      </c>
      <c r="Q11" s="2">
        <v>0.13549303045947345</v>
      </c>
      <c r="R11" s="2">
        <v>0.88845494379881906</v>
      </c>
      <c r="S11" s="2">
        <v>0.16124161073825491</v>
      </c>
      <c r="T11" s="2">
        <v>0.87000720403425913</v>
      </c>
      <c r="U11" s="2">
        <v>0.11694630872483214</v>
      </c>
      <c r="V11" s="2">
        <v>0.85167200088290529</v>
      </c>
      <c r="W11" s="2">
        <f t="shared" si="3"/>
        <v>0.12607124419204949</v>
      </c>
      <c r="X11" s="2">
        <f t="shared" si="4"/>
        <v>0.86617313831859688</v>
      </c>
    </row>
    <row r="12" spans="1:26" x14ac:dyDescent="0.25">
      <c r="B12" t="s">
        <v>12</v>
      </c>
      <c r="C12">
        <v>12</v>
      </c>
      <c r="D12" t="s">
        <v>6</v>
      </c>
      <c r="E12" t="s">
        <v>16</v>
      </c>
      <c r="F12">
        <v>11.608000000000001</v>
      </c>
      <c r="G12">
        <v>12.3637</v>
      </c>
      <c r="H12">
        <v>11.7319</v>
      </c>
      <c r="I12" s="2">
        <f t="shared" si="0"/>
        <v>6.5101654031702191E-2</v>
      </c>
      <c r="J12" s="2">
        <f t="shared" si="1"/>
        <v>0.83604605001985022</v>
      </c>
      <c r="K12" s="2">
        <f t="shared" si="2"/>
        <v>1.0673673328738715E-2</v>
      </c>
      <c r="L12" s="2"/>
      <c r="N12" t="s">
        <v>12</v>
      </c>
      <c r="O12" s="2">
        <v>0.10766348362141917</v>
      </c>
      <c r="P12" s="2">
        <v>0.87111260806107493</v>
      </c>
      <c r="Q12" s="2">
        <v>0.15692010153511418</v>
      </c>
      <c r="R12" s="2">
        <v>0.89331381913418539</v>
      </c>
      <c r="S12" s="2">
        <v>0.20601958177202948</v>
      </c>
      <c r="T12" s="2">
        <v>0.8837714151607603</v>
      </c>
      <c r="U12" s="2">
        <v>0.15096095733107709</v>
      </c>
      <c r="V12" s="2">
        <v>0.87893346144607176</v>
      </c>
      <c r="W12" s="2">
        <f t="shared" si="3"/>
        <v>0.15539103106490998</v>
      </c>
      <c r="X12" s="2">
        <f t="shared" si="4"/>
        <v>0.88178282595052315</v>
      </c>
    </row>
    <row r="13" spans="1:26" x14ac:dyDescent="0.25">
      <c r="B13" t="s">
        <v>15</v>
      </c>
      <c r="C13">
        <v>16</v>
      </c>
      <c r="D13" t="s">
        <v>6</v>
      </c>
      <c r="E13" t="s">
        <v>18</v>
      </c>
      <c r="F13">
        <v>10.423</v>
      </c>
      <c r="G13">
        <v>10.6586</v>
      </c>
      <c r="H13">
        <v>10.5244</v>
      </c>
      <c r="I13" s="2">
        <f t="shared" si="0"/>
        <v>2.2603856855032124E-2</v>
      </c>
      <c r="J13" s="2">
        <f t="shared" si="1"/>
        <v>0.56960950764006779</v>
      </c>
      <c r="K13" s="2">
        <f t="shared" si="2"/>
        <v>9.7284850810707025E-3</v>
      </c>
      <c r="L13" s="2" t="s">
        <v>38</v>
      </c>
      <c r="M13" t="s">
        <v>6</v>
      </c>
      <c r="N13" t="s">
        <v>15</v>
      </c>
      <c r="O13" s="2">
        <v>2.4148517701237607E-2</v>
      </c>
      <c r="P13" s="2">
        <v>0.80691299165673225</v>
      </c>
      <c r="Q13" s="2">
        <v>2.6566247721385348E-2</v>
      </c>
      <c r="R13" s="2">
        <v>0.79162152401588792</v>
      </c>
      <c r="S13" s="2">
        <v>1.2011896766765761E-2</v>
      </c>
      <c r="T13" s="2">
        <v>0.74600638977635292</v>
      </c>
      <c r="U13" s="2">
        <v>1.3642905113690949E-2</v>
      </c>
      <c r="V13" s="2">
        <v>0.7637130801687787</v>
      </c>
      <c r="W13" s="2">
        <f t="shared" ref="W13:W22" si="5">AVERAGE(O13,Q13,S13,U13)</f>
        <v>1.9092391825769918E-2</v>
      </c>
      <c r="X13" s="2">
        <f t="shared" ref="X13:X22" si="6">AVERAGE(P13,R13,T13,V13)</f>
        <v>0.77706349640443795</v>
      </c>
    </row>
    <row r="14" spans="1:26" x14ac:dyDescent="0.25">
      <c r="B14" t="s">
        <v>14</v>
      </c>
      <c r="C14">
        <v>15</v>
      </c>
      <c r="D14" t="s">
        <v>6</v>
      </c>
      <c r="E14" t="s">
        <v>18</v>
      </c>
      <c r="F14">
        <v>10.6379</v>
      </c>
      <c r="G14">
        <v>10.9855</v>
      </c>
      <c r="H14">
        <v>10.751799999999999</v>
      </c>
      <c r="I14" s="2">
        <f t="shared" si="0"/>
        <v>3.2675622068265346E-2</v>
      </c>
      <c r="J14" s="2">
        <f t="shared" si="1"/>
        <v>0.67232451093210799</v>
      </c>
      <c r="K14" s="2">
        <f t="shared" si="2"/>
        <v>1.0707000441816451E-2</v>
      </c>
      <c r="L14" s="2"/>
      <c r="N14" t="s">
        <v>14</v>
      </c>
      <c r="O14" s="2">
        <v>2.8586469133945611E-2</v>
      </c>
      <c r="P14" s="2">
        <v>0.8388687931601464</v>
      </c>
      <c r="Q14" s="2">
        <v>3.2666221716692215E-2</v>
      </c>
      <c r="R14" s="2">
        <v>0.83136690647481959</v>
      </c>
      <c r="S14" s="2">
        <v>1.7315447597740209E-2</v>
      </c>
      <c r="T14" s="2">
        <v>0.80456026058632213</v>
      </c>
      <c r="U14" s="2">
        <v>1.938352494383281E-2</v>
      </c>
      <c r="V14" s="2">
        <v>0.82153249272551077</v>
      </c>
      <c r="W14" s="2">
        <f t="shared" si="5"/>
        <v>2.448791584805271E-2</v>
      </c>
      <c r="X14" s="2">
        <f t="shared" si="6"/>
        <v>0.82408211323669978</v>
      </c>
    </row>
    <row r="15" spans="1:26" x14ac:dyDescent="0.25">
      <c r="B15" t="s">
        <v>13</v>
      </c>
      <c r="C15">
        <v>14</v>
      </c>
      <c r="D15" t="s">
        <v>6</v>
      </c>
      <c r="E15" t="s">
        <v>18</v>
      </c>
      <c r="F15">
        <v>10.928000000000001</v>
      </c>
      <c r="G15">
        <v>11.4574</v>
      </c>
      <c r="H15">
        <v>11.068300000000001</v>
      </c>
      <c r="I15" s="2">
        <f t="shared" si="0"/>
        <v>4.8444363103953052E-2</v>
      </c>
      <c r="J15" s="2">
        <f t="shared" si="1"/>
        <v>0.73498299962221358</v>
      </c>
      <c r="K15" s="2">
        <f t="shared" si="2"/>
        <v>1.2838579795021949E-2</v>
      </c>
      <c r="L15" s="2"/>
      <c r="N15" t="s">
        <v>13</v>
      </c>
      <c r="O15" s="2">
        <v>3.3665812591507936E-2</v>
      </c>
      <c r="P15" s="2">
        <v>0.86653982060342638</v>
      </c>
      <c r="Q15" s="2">
        <v>3.904648609077585E-2</v>
      </c>
      <c r="R15" s="2">
        <v>0.86524490274197463</v>
      </c>
      <c r="S15" s="2">
        <v>2.3554172767203396E-2</v>
      </c>
      <c r="T15" s="2">
        <v>0.83993783993783955</v>
      </c>
      <c r="U15" s="2">
        <v>2.7507320644216626E-2</v>
      </c>
      <c r="V15" s="2">
        <v>0.86127744510978432</v>
      </c>
      <c r="W15" s="2">
        <f t="shared" si="5"/>
        <v>3.0943448023425954E-2</v>
      </c>
      <c r="X15" s="2">
        <f t="shared" si="6"/>
        <v>0.8582500020982563</v>
      </c>
    </row>
    <row r="16" spans="1:26" x14ac:dyDescent="0.25">
      <c r="B16" t="s">
        <v>11</v>
      </c>
      <c r="C16">
        <v>13</v>
      </c>
      <c r="D16" t="s">
        <v>6</v>
      </c>
      <c r="E16" t="s">
        <v>18</v>
      </c>
      <c r="F16">
        <v>11.233000000000001</v>
      </c>
      <c r="G16">
        <v>12.0059</v>
      </c>
      <c r="H16">
        <v>11.404500000000001</v>
      </c>
      <c r="I16" s="2">
        <f t="shared" si="0"/>
        <v>6.8806196029555761E-2</v>
      </c>
      <c r="J16" s="2">
        <f t="shared" si="1"/>
        <v>0.77810842282313364</v>
      </c>
      <c r="K16" s="2">
        <f t="shared" si="2"/>
        <v>1.5267515356538768E-2</v>
      </c>
      <c r="L16" s="2"/>
      <c r="N16" t="s">
        <v>11</v>
      </c>
      <c r="O16" s="2">
        <v>3.6650939197008785E-2</v>
      </c>
      <c r="P16" s="2">
        <v>0.88875394704882227</v>
      </c>
      <c r="Q16" s="2">
        <v>4.3835128638832009E-2</v>
      </c>
      <c r="R16" s="2">
        <v>0.89236393176279638</v>
      </c>
      <c r="S16" s="2">
        <v>3.0223448767025658E-2</v>
      </c>
      <c r="T16" s="2">
        <v>0.87658321060382871</v>
      </c>
      <c r="U16" s="2">
        <v>3.2778420724650571E-2</v>
      </c>
      <c r="V16" s="2">
        <v>0.87805540467137377</v>
      </c>
      <c r="W16" s="2">
        <f t="shared" si="5"/>
        <v>3.5871984331879256E-2</v>
      </c>
      <c r="X16" s="2">
        <f t="shared" si="6"/>
        <v>0.88393912352170534</v>
      </c>
    </row>
    <row r="17" spans="2:29" x14ac:dyDescent="0.25">
      <c r="B17" t="s">
        <v>12</v>
      </c>
      <c r="C17">
        <v>12</v>
      </c>
      <c r="D17" t="s">
        <v>6</v>
      </c>
      <c r="E17" t="s">
        <v>18</v>
      </c>
      <c r="F17">
        <v>11.608000000000001</v>
      </c>
      <c r="G17">
        <v>12.6792</v>
      </c>
      <c r="H17">
        <v>11.796900000000001</v>
      </c>
      <c r="I17" s="2">
        <f t="shared" si="0"/>
        <v>9.2281185389386566E-2</v>
      </c>
      <c r="J17" s="2">
        <f t="shared" si="1"/>
        <v>0.82365571321881959</v>
      </c>
      <c r="K17" s="2">
        <f t="shared" si="2"/>
        <v>1.6273259820813256E-2</v>
      </c>
      <c r="L17" s="2"/>
      <c r="N17" t="s">
        <v>12</v>
      </c>
      <c r="O17" s="2">
        <v>3.6940041350792464E-2</v>
      </c>
      <c r="P17" s="2">
        <v>0.90694962686567282</v>
      </c>
      <c r="Q17" s="2">
        <v>4.3435561681598817E-2</v>
      </c>
      <c r="R17" s="2">
        <v>0.91531138437128112</v>
      </c>
      <c r="S17" s="2">
        <v>3.2882494831150806E-2</v>
      </c>
      <c r="T17" s="2">
        <v>0.89284778621954686</v>
      </c>
      <c r="U17" s="2">
        <v>3.4407305306685045E-2</v>
      </c>
      <c r="V17" s="2">
        <v>0.89934902353530621</v>
      </c>
      <c r="W17" s="2">
        <f t="shared" si="5"/>
        <v>3.6916350792556778E-2</v>
      </c>
      <c r="X17" s="2">
        <f t="shared" si="6"/>
        <v>0.9036144552479517</v>
      </c>
    </row>
    <row r="18" spans="2:29" x14ac:dyDescent="0.25">
      <c r="B18" t="s">
        <v>15</v>
      </c>
      <c r="C18">
        <v>16</v>
      </c>
      <c r="D18" t="s">
        <v>6</v>
      </c>
      <c r="E18" t="s">
        <v>19</v>
      </c>
      <c r="F18">
        <v>10.423</v>
      </c>
      <c r="G18">
        <v>10.6516</v>
      </c>
      <c r="H18">
        <v>10.5212</v>
      </c>
      <c r="I18" s="2">
        <f t="shared" si="0"/>
        <v>2.193226518276889E-2</v>
      </c>
      <c r="J18" s="2">
        <f t="shared" si="1"/>
        <v>0.57042869641294736</v>
      </c>
      <c r="K18" s="2">
        <f t="shared" si="2"/>
        <v>9.4214717451789592E-3</v>
      </c>
      <c r="L18" s="2"/>
      <c r="M18" t="s">
        <v>20</v>
      </c>
      <c r="N18" t="s">
        <v>15</v>
      </c>
      <c r="O18" s="2">
        <v>2.6776835331968351E-2</v>
      </c>
      <c r="P18" s="2">
        <v>0.84707809939923739</v>
      </c>
      <c r="Q18" s="2">
        <v>4.330213512723019E-2</v>
      </c>
      <c r="R18" s="2">
        <v>0.88956433637284649</v>
      </c>
      <c r="S18" s="2">
        <v>1.8294823047674724E-2</v>
      </c>
      <c r="T18" s="2">
        <v>0.85771382893684822</v>
      </c>
      <c r="U18" s="2">
        <v>2.2448084235156505E-2</v>
      </c>
      <c r="V18" s="2">
        <v>0.84299674267101132</v>
      </c>
      <c r="W18" s="2">
        <f t="shared" si="5"/>
        <v>2.7705469435507446E-2</v>
      </c>
      <c r="X18" s="2">
        <f t="shared" si="6"/>
        <v>0.85933825184498591</v>
      </c>
    </row>
    <row r="19" spans="2:29" x14ac:dyDescent="0.25">
      <c r="B19" t="s">
        <v>14</v>
      </c>
      <c r="C19">
        <v>15</v>
      </c>
      <c r="D19" t="s">
        <v>6</v>
      </c>
      <c r="E19" t="s">
        <v>19</v>
      </c>
      <c r="F19">
        <v>10.6379</v>
      </c>
      <c r="G19">
        <v>10.960699999999999</v>
      </c>
      <c r="H19">
        <v>10.747400000000001</v>
      </c>
      <c r="I19" s="2">
        <f t="shared" si="0"/>
        <v>3.0344334878124355E-2</v>
      </c>
      <c r="J19" s="2">
        <f t="shared" si="1"/>
        <v>0.66078066914497857</v>
      </c>
      <c r="K19" s="2">
        <f t="shared" si="2"/>
        <v>1.0293384972598031E-2</v>
      </c>
      <c r="L19" s="2"/>
      <c r="N19" t="s">
        <v>14</v>
      </c>
      <c r="O19" s="2">
        <v>3.7077847738980999E-2</v>
      </c>
      <c r="P19" s="2">
        <v>0.87958317252026508</v>
      </c>
      <c r="Q19" s="2">
        <v>6.2893531768746389E-2</v>
      </c>
      <c r="R19" s="2">
        <v>0.91217292377701986</v>
      </c>
      <c r="S19" s="2">
        <v>2.9951345163136779E-2</v>
      </c>
      <c r="T19" s="2">
        <v>0.88772097467749911</v>
      </c>
      <c r="U19" s="2">
        <v>3.3028048082426938E-2</v>
      </c>
      <c r="V19" s="2">
        <v>0.88214904679376194</v>
      </c>
      <c r="W19" s="2">
        <f t="shared" si="5"/>
        <v>4.0737693188322772E-2</v>
      </c>
      <c r="X19" s="2">
        <f t="shared" si="6"/>
        <v>0.8904065294421365</v>
      </c>
    </row>
    <row r="20" spans="2:29" x14ac:dyDescent="0.25">
      <c r="B20" t="s">
        <v>13</v>
      </c>
      <c r="C20">
        <v>14</v>
      </c>
      <c r="D20" t="s">
        <v>6</v>
      </c>
      <c r="E20" t="s">
        <v>19</v>
      </c>
      <c r="F20">
        <v>10.928000000000001</v>
      </c>
      <c r="G20">
        <v>11.434200000000001</v>
      </c>
      <c r="H20">
        <v>11.0587</v>
      </c>
      <c r="I20" s="2">
        <f t="shared" si="0"/>
        <v>4.6321376281112714E-2</v>
      </c>
      <c r="J20" s="2">
        <f t="shared" si="1"/>
        <v>0.74180165942315446</v>
      </c>
      <c r="K20" s="2">
        <f t="shared" si="2"/>
        <v>1.1960102489018956E-2</v>
      </c>
      <c r="L20" s="2"/>
      <c r="N20" t="s">
        <v>13</v>
      </c>
      <c r="O20" s="2">
        <v>4.9559471365638687E-2</v>
      </c>
      <c r="P20" s="2">
        <v>0.91055555555555667</v>
      </c>
      <c r="Q20" s="2">
        <v>8.2420154185022021E-2</v>
      </c>
      <c r="R20" s="2">
        <v>0.9300150325705695</v>
      </c>
      <c r="S20" s="2">
        <v>4.4837555066079213E-2</v>
      </c>
      <c r="T20" s="2">
        <v>0.88302118513969885</v>
      </c>
      <c r="U20" s="2">
        <v>4.9284140969162948E-2</v>
      </c>
      <c r="V20" s="2">
        <v>0.90530726256983218</v>
      </c>
      <c r="W20" s="2">
        <f t="shared" si="5"/>
        <v>5.6525330396475712E-2</v>
      </c>
      <c r="X20" s="2">
        <f t="shared" si="6"/>
        <v>0.9072247589589143</v>
      </c>
    </row>
    <row r="21" spans="2:29" x14ac:dyDescent="0.25">
      <c r="B21" t="s">
        <v>11</v>
      </c>
      <c r="C21">
        <v>13</v>
      </c>
      <c r="D21" t="s">
        <v>6</v>
      </c>
      <c r="E21" t="s">
        <v>19</v>
      </c>
      <c r="F21">
        <v>11.233000000000001</v>
      </c>
      <c r="G21">
        <v>11.8917</v>
      </c>
      <c r="H21">
        <v>11.384499999999999</v>
      </c>
      <c r="I21" s="2">
        <f t="shared" si="0"/>
        <v>5.8639722246950909E-2</v>
      </c>
      <c r="J21" s="2">
        <f t="shared" si="1"/>
        <v>0.7700015181417964</v>
      </c>
      <c r="K21" s="2">
        <f t="shared" si="2"/>
        <v>1.3487047093385439E-2</v>
      </c>
      <c r="L21" s="2"/>
      <c r="N21" t="s">
        <v>11</v>
      </c>
      <c r="O21" s="2">
        <v>5.8853897780072328E-2</v>
      </c>
      <c r="P21" s="2">
        <v>0.93267543859649238</v>
      </c>
      <c r="Q21" s="2">
        <v>9.7754259163655086E-2</v>
      </c>
      <c r="R21" s="2">
        <v>0.93345656192236626</v>
      </c>
      <c r="S21" s="2">
        <v>5.9150748580278828E-2</v>
      </c>
      <c r="T21" s="2">
        <v>0.92166703032947894</v>
      </c>
      <c r="U21" s="2">
        <v>6.3138874548270441E-2</v>
      </c>
      <c r="V21" s="2">
        <v>0.91782502044153802</v>
      </c>
      <c r="W21" s="2">
        <f t="shared" si="5"/>
        <v>6.9724445018069181E-2</v>
      </c>
      <c r="X21" s="2">
        <f t="shared" si="6"/>
        <v>0.92640601282246893</v>
      </c>
    </row>
    <row r="22" spans="2:29" x14ac:dyDescent="0.25">
      <c r="B22" t="s">
        <v>12</v>
      </c>
      <c r="C22">
        <v>12</v>
      </c>
      <c r="D22" t="s">
        <v>6</v>
      </c>
      <c r="E22" t="s">
        <v>19</v>
      </c>
      <c r="F22">
        <v>11.608000000000001</v>
      </c>
      <c r="G22">
        <v>12.428800000000001</v>
      </c>
      <c r="H22">
        <v>11.7651</v>
      </c>
      <c r="I22" s="2">
        <f t="shared" si="0"/>
        <v>7.0709855272226063E-2</v>
      </c>
      <c r="J22" s="2">
        <f t="shared" si="1"/>
        <v>0.80860136452241749</v>
      </c>
      <c r="K22" s="2">
        <f t="shared" si="2"/>
        <v>1.3533769813921416E-2</v>
      </c>
      <c r="L22" s="2"/>
      <c r="N22" t="s">
        <v>12</v>
      </c>
      <c r="O22" s="2">
        <v>6.0703493291429982E-2</v>
      </c>
      <c r="P22" s="2">
        <v>0.93787335722819576</v>
      </c>
      <c r="Q22" s="2">
        <v>0.1006285507071195</v>
      </c>
      <c r="R22" s="2">
        <v>0.93741741741741602</v>
      </c>
      <c r="S22" s="2">
        <v>6.8632902212014998E-2</v>
      </c>
      <c r="T22" s="2">
        <v>0.93166607960549463</v>
      </c>
      <c r="U22" s="2">
        <v>6.7762601232926489E-2</v>
      </c>
      <c r="V22" s="2">
        <v>0.92454513021762252</v>
      </c>
      <c r="W22" s="2">
        <f t="shared" si="5"/>
        <v>7.4431886860872737E-2</v>
      </c>
      <c r="X22" s="2">
        <f t="shared" si="6"/>
        <v>0.93287549611718223</v>
      </c>
    </row>
    <row r="23" spans="2:29" x14ac:dyDescent="0.25">
      <c r="B23" t="s">
        <v>15</v>
      </c>
      <c r="C23">
        <v>16</v>
      </c>
      <c r="D23" t="s">
        <v>20</v>
      </c>
      <c r="E23" t="s">
        <v>5</v>
      </c>
      <c r="F23">
        <v>6.8380000000000001</v>
      </c>
      <c r="G23">
        <v>7.1231999999999998</v>
      </c>
      <c r="H23">
        <v>6.9123000000000001</v>
      </c>
      <c r="I23" s="2">
        <f t="shared" si="0"/>
        <v>4.1708101784147363E-2</v>
      </c>
      <c r="J23" s="2">
        <f t="shared" si="1"/>
        <v>0.73948106591865315</v>
      </c>
      <c r="K23" s="2">
        <f t="shared" si="2"/>
        <v>1.0865750219362392E-2</v>
      </c>
      <c r="L23" s="2"/>
    </row>
    <row r="24" spans="2:29" x14ac:dyDescent="0.25">
      <c r="B24" t="s">
        <v>14</v>
      </c>
      <c r="C24">
        <v>15</v>
      </c>
      <c r="D24" t="s">
        <v>20</v>
      </c>
      <c r="E24" t="s">
        <v>5</v>
      </c>
      <c r="F24">
        <v>6.9880000000000004</v>
      </c>
      <c r="G24">
        <v>7.3707000000000003</v>
      </c>
      <c r="H24">
        <v>7.0679999999999996</v>
      </c>
      <c r="I24" s="2">
        <f t="shared" si="0"/>
        <v>5.4765311963365738E-2</v>
      </c>
      <c r="J24" s="2">
        <f t="shared" si="1"/>
        <v>0.79095897569898299</v>
      </c>
      <c r="K24" s="2">
        <f t="shared" si="2"/>
        <v>1.1448196908986717E-2</v>
      </c>
      <c r="L24" s="2"/>
    </row>
    <row r="25" spans="2:29" x14ac:dyDescent="0.25">
      <c r="B25" t="s">
        <v>13</v>
      </c>
      <c r="C25">
        <v>14</v>
      </c>
      <c r="D25" t="s">
        <v>20</v>
      </c>
      <c r="E25" t="s">
        <v>5</v>
      </c>
      <c r="F25">
        <v>7.2640000000000002</v>
      </c>
      <c r="G25">
        <v>7.7908999999999997</v>
      </c>
      <c r="H25">
        <v>7.3543000000000003</v>
      </c>
      <c r="I25" s="2">
        <f t="shared" si="0"/>
        <v>7.2535792951541778E-2</v>
      </c>
      <c r="J25" s="2">
        <f t="shared" si="1"/>
        <v>0.82862023154298703</v>
      </c>
      <c r="K25" s="2">
        <f t="shared" si="2"/>
        <v>1.2431167400881063E-2</v>
      </c>
      <c r="L25" s="2"/>
    </row>
    <row r="26" spans="2:29" x14ac:dyDescent="0.25">
      <c r="B26" t="s">
        <v>11</v>
      </c>
      <c r="C26">
        <v>13</v>
      </c>
      <c r="D26" t="s">
        <v>20</v>
      </c>
      <c r="E26" t="s">
        <v>5</v>
      </c>
      <c r="F26">
        <v>7.7480000000000002</v>
      </c>
      <c r="G26">
        <v>8.4499999999999993</v>
      </c>
      <c r="H26">
        <v>7.8501000000000003</v>
      </c>
      <c r="I26" s="2">
        <f t="shared" si="0"/>
        <v>9.0604026845637467E-2</v>
      </c>
      <c r="J26" s="2">
        <f t="shared" si="1"/>
        <v>0.85455840455840426</v>
      </c>
      <c r="K26" s="2">
        <f t="shared" si="2"/>
        <v>1.3177594217862684E-2</v>
      </c>
      <c r="L26" s="2"/>
    </row>
    <row r="27" spans="2:29" x14ac:dyDescent="0.25">
      <c r="B27" t="s">
        <v>12</v>
      </c>
      <c r="C27">
        <v>12</v>
      </c>
      <c r="D27" t="s">
        <v>20</v>
      </c>
      <c r="E27" t="s">
        <v>5</v>
      </c>
      <c r="F27">
        <v>8.2729999999999997</v>
      </c>
      <c r="G27">
        <v>9.1637000000000004</v>
      </c>
      <c r="H27">
        <v>8.3878000000000004</v>
      </c>
      <c r="I27" s="2">
        <f t="shared" si="0"/>
        <v>0.10766348362141917</v>
      </c>
      <c r="J27" s="2">
        <f t="shared" si="1"/>
        <v>0.87111260806107493</v>
      </c>
      <c r="K27" s="2">
        <f t="shared" si="2"/>
        <v>1.3876465611023896E-2</v>
      </c>
      <c r="L27" s="2"/>
    </row>
    <row r="28" spans="2:29" x14ac:dyDescent="0.25">
      <c r="B28" t="s">
        <v>15</v>
      </c>
      <c r="C28">
        <v>16</v>
      </c>
      <c r="D28" t="s">
        <v>20</v>
      </c>
      <c r="E28" t="s">
        <v>16</v>
      </c>
      <c r="F28">
        <v>6.8380000000000001</v>
      </c>
      <c r="G28">
        <v>7.2248000000000001</v>
      </c>
      <c r="H28">
        <v>6.9165999999999999</v>
      </c>
      <c r="I28" s="2">
        <f t="shared" si="0"/>
        <v>5.6566247440772162E-2</v>
      </c>
      <c r="J28" s="2">
        <f t="shared" si="1"/>
        <v>0.79679420889348562</v>
      </c>
      <c r="K28" s="2">
        <f t="shared" si="2"/>
        <v>1.1494589061128952E-2</v>
      </c>
      <c r="L28" s="2"/>
      <c r="X28" t="s">
        <v>37</v>
      </c>
    </row>
    <row r="29" spans="2:29" x14ac:dyDescent="0.25">
      <c r="B29" t="s">
        <v>14</v>
      </c>
      <c r="C29">
        <v>15</v>
      </c>
      <c r="D29" t="s">
        <v>20</v>
      </c>
      <c r="E29" t="s">
        <v>16</v>
      </c>
      <c r="F29">
        <v>6.9880000000000004</v>
      </c>
      <c r="G29">
        <v>7.5444000000000004</v>
      </c>
      <c r="H29">
        <v>7.0744999999999996</v>
      </c>
      <c r="I29" s="2">
        <f t="shared" si="0"/>
        <v>7.9622209502003424E-2</v>
      </c>
      <c r="J29" s="2">
        <f t="shared" si="1"/>
        <v>0.84453630481668018</v>
      </c>
      <c r="K29" s="2">
        <f t="shared" si="2"/>
        <v>1.2378362907841891E-2</v>
      </c>
      <c r="L29" s="2"/>
      <c r="W29" t="s">
        <v>15</v>
      </c>
      <c r="X29" s="2">
        <v>2.6784515014870953E-2</v>
      </c>
      <c r="Y29" s="2">
        <v>0.6207229122849377</v>
      </c>
      <c r="Z29" s="2">
        <v>4.3495905235448967E-2</v>
      </c>
      <c r="AA29" s="2">
        <v>0.73981765613037975</v>
      </c>
      <c r="AB29" s="2">
        <f>AVERAGE(X29,Z29)</f>
        <v>3.5140210125159957E-2</v>
      </c>
      <c r="AC29" s="2">
        <f>AVERAGE(Y29,AA29)</f>
        <v>0.68027028420765867</v>
      </c>
    </row>
    <row r="30" spans="2:29" x14ac:dyDescent="0.25">
      <c r="B30" t="s">
        <v>13</v>
      </c>
      <c r="C30">
        <v>14</v>
      </c>
      <c r="D30" t="s">
        <v>20</v>
      </c>
      <c r="E30" t="s">
        <v>16</v>
      </c>
      <c r="F30">
        <v>7.2640000000000002</v>
      </c>
      <c r="G30">
        <v>8.0208999999999993</v>
      </c>
      <c r="H30">
        <v>7.3609</v>
      </c>
      <c r="I30" s="2">
        <f t="shared" si="0"/>
        <v>0.10419878854625537</v>
      </c>
      <c r="J30" s="2">
        <f t="shared" si="1"/>
        <v>0.87197780420134774</v>
      </c>
      <c r="K30" s="2">
        <f t="shared" si="2"/>
        <v>1.3339757709251068E-2</v>
      </c>
      <c r="L30" s="2"/>
      <c r="W30" t="s">
        <v>14</v>
      </c>
      <c r="X30" s="2">
        <v>3.4938756709500869E-2</v>
      </c>
      <c r="Y30" s="2">
        <v>0.69843051242068055</v>
      </c>
      <c r="Z30" s="2">
        <v>6.348025186033196E-2</v>
      </c>
      <c r="AA30" s="2">
        <v>0.80251317696286284</v>
      </c>
      <c r="AB30" s="2">
        <f t="shared" ref="AB30:AB33" si="7">AVERAGE(X30,Z30)</f>
        <v>4.9209504284916411E-2</v>
      </c>
      <c r="AC30" s="2">
        <f t="shared" ref="AC30:AC33" si="8">AVERAGE(Y30,AA30)</f>
        <v>0.75047184469177175</v>
      </c>
    </row>
    <row r="31" spans="2:29" x14ac:dyDescent="0.25">
      <c r="B31" t="s">
        <v>11</v>
      </c>
      <c r="C31">
        <v>13</v>
      </c>
      <c r="D31" t="s">
        <v>20</v>
      </c>
      <c r="E31" t="s">
        <v>16</v>
      </c>
      <c r="F31">
        <v>7.7480000000000002</v>
      </c>
      <c r="G31">
        <v>8.7978000000000005</v>
      </c>
      <c r="H31">
        <v>7.8651</v>
      </c>
      <c r="I31" s="2">
        <f t="shared" si="0"/>
        <v>0.13549303045947345</v>
      </c>
      <c r="J31" s="2">
        <f t="shared" si="1"/>
        <v>0.88845494379881906</v>
      </c>
      <c r="K31" s="2">
        <f t="shared" si="2"/>
        <v>1.5113577697470284E-2</v>
      </c>
      <c r="L31" s="2"/>
      <c r="W31" t="s">
        <v>13</v>
      </c>
      <c r="X31" s="2">
        <v>4.7735175695461131E-2</v>
      </c>
      <c r="Y31" s="2">
        <v>0.75478669892343031</v>
      </c>
      <c r="Z31" s="2">
        <v>9.2459388766519754E-2</v>
      </c>
      <c r="AA31" s="2">
        <v>0.84442022129969596</v>
      </c>
      <c r="AB31" s="2">
        <f t="shared" si="7"/>
        <v>7.0097282230990446E-2</v>
      </c>
      <c r="AC31" s="2">
        <f t="shared" si="8"/>
        <v>0.79960346011156314</v>
      </c>
    </row>
    <row r="32" spans="2:29" x14ac:dyDescent="0.25">
      <c r="B32" t="s">
        <v>12</v>
      </c>
      <c r="C32">
        <v>12</v>
      </c>
      <c r="D32" t="s">
        <v>20</v>
      </c>
      <c r="E32" t="s">
        <v>16</v>
      </c>
      <c r="F32">
        <v>8.2729999999999997</v>
      </c>
      <c r="G32">
        <v>9.5711999999999993</v>
      </c>
      <c r="H32">
        <v>8.4115000000000002</v>
      </c>
      <c r="I32" s="2">
        <f t="shared" si="0"/>
        <v>0.15692010153511418</v>
      </c>
      <c r="J32" s="2">
        <f t="shared" si="1"/>
        <v>0.89331381913418539</v>
      </c>
      <c r="K32" s="2">
        <f t="shared" si="2"/>
        <v>1.6741206333857186E-2</v>
      </c>
      <c r="L32" s="2"/>
      <c r="M32" s="7" t="s">
        <v>25</v>
      </c>
      <c r="N32" s="7" t="s">
        <v>26</v>
      </c>
      <c r="O32" s="7" t="s">
        <v>30</v>
      </c>
      <c r="P32" s="7" t="s">
        <v>31</v>
      </c>
      <c r="Q32" s="7" t="s">
        <v>32</v>
      </c>
      <c r="R32" s="7" t="s">
        <v>33</v>
      </c>
      <c r="S32" s="7" t="s">
        <v>34</v>
      </c>
      <c r="W32" t="s">
        <v>11</v>
      </c>
      <c r="X32" s="2">
        <v>6.0638297872340353E-2</v>
      </c>
      <c r="Y32" s="2">
        <v>0.78959727891241183</v>
      </c>
      <c r="Z32" s="2">
        <v>0.12607124419204949</v>
      </c>
      <c r="AA32" s="2">
        <v>0.86617313831859688</v>
      </c>
      <c r="AB32" s="2">
        <f t="shared" si="7"/>
        <v>9.3354771032194916E-2</v>
      </c>
      <c r="AC32" s="2">
        <f t="shared" si="8"/>
        <v>0.82788520861550441</v>
      </c>
    </row>
    <row r="33" spans="2:29" x14ac:dyDescent="0.25">
      <c r="B33" t="s">
        <v>15</v>
      </c>
      <c r="C33">
        <v>16</v>
      </c>
      <c r="D33" t="s">
        <v>20</v>
      </c>
      <c r="E33" t="s">
        <v>18</v>
      </c>
      <c r="F33">
        <v>6.8380000000000001</v>
      </c>
      <c r="G33">
        <v>7.1016000000000004</v>
      </c>
      <c r="H33">
        <v>6.9069000000000003</v>
      </c>
      <c r="I33" s="2">
        <f t="shared" si="0"/>
        <v>3.854928341620361E-2</v>
      </c>
      <c r="J33" s="2">
        <f t="shared" si="1"/>
        <v>0.73861911987860351</v>
      </c>
      <c r="K33" s="2">
        <f t="shared" si="2"/>
        <v>1.0076045627376453E-2</v>
      </c>
      <c r="L33" s="2"/>
      <c r="M33" s="3" t="s">
        <v>17</v>
      </c>
      <c r="N33" s="3" t="s">
        <v>15</v>
      </c>
      <c r="O33" s="3">
        <v>6.8380000000000001</v>
      </c>
      <c r="P33" s="3">
        <v>7.0921000000000003</v>
      </c>
      <c r="Q33" s="3">
        <v>6.9181999999999997</v>
      </c>
      <c r="R33" s="4">
        <f t="shared" ref="R33:R42" si="9">(P33-O33)/O33</f>
        <v>3.7159988300672742E-2</v>
      </c>
      <c r="S33" s="4">
        <f t="shared" ref="S33:S42" si="10">(P33-Q33)/(P33-O33)</f>
        <v>0.68437622983077706</v>
      </c>
      <c r="T33" s="2"/>
      <c r="U33" s="2"/>
      <c r="W33" t="s">
        <v>12</v>
      </c>
      <c r="X33" s="2">
        <v>7.3643177119228062E-2</v>
      </c>
      <c r="Y33" s="2">
        <v>0.82431305030880886</v>
      </c>
      <c r="Z33" s="2">
        <v>0.15539103106490998</v>
      </c>
      <c r="AA33" s="2">
        <v>0.88178282595052315</v>
      </c>
      <c r="AB33" s="2">
        <f t="shared" si="7"/>
        <v>0.11451710409206903</v>
      </c>
      <c r="AC33" s="2">
        <f t="shared" si="8"/>
        <v>0.85304793812966606</v>
      </c>
    </row>
    <row r="34" spans="2:29" x14ac:dyDescent="0.25">
      <c r="B34" t="s">
        <v>14</v>
      </c>
      <c r="C34">
        <v>15</v>
      </c>
      <c r="D34" t="s">
        <v>20</v>
      </c>
      <c r="E34" t="s">
        <v>18</v>
      </c>
      <c r="F34">
        <v>6.9880000000000004</v>
      </c>
      <c r="G34">
        <v>7.4634999999999998</v>
      </c>
      <c r="H34">
        <v>7.0739999999999998</v>
      </c>
      <c r="I34" s="2">
        <f t="shared" si="0"/>
        <v>6.80452203777904E-2</v>
      </c>
      <c r="J34" s="2">
        <f t="shared" si="1"/>
        <v>0.81913774973711984</v>
      </c>
      <c r="K34" s="2">
        <f t="shared" si="2"/>
        <v>1.2306811677160762E-2</v>
      </c>
      <c r="L34" s="2"/>
      <c r="M34" s="3"/>
      <c r="N34" s="3" t="s">
        <v>14</v>
      </c>
      <c r="O34" s="3">
        <v>6.9880000000000004</v>
      </c>
      <c r="P34" s="3">
        <v>7.3478000000000003</v>
      </c>
      <c r="Q34" s="3">
        <v>7.0759999999999996</v>
      </c>
      <c r="R34" s="4">
        <f t="shared" si="9"/>
        <v>5.148826559816827E-2</v>
      </c>
      <c r="S34" s="4">
        <f t="shared" si="10"/>
        <v>0.75541967759866813</v>
      </c>
      <c r="T34" s="2"/>
      <c r="U34" s="2"/>
      <c r="X34" t="s">
        <v>35</v>
      </c>
      <c r="AB34" s="2"/>
      <c r="AC34" s="2"/>
    </row>
    <row r="35" spans="2:29" x14ac:dyDescent="0.25">
      <c r="B35" t="s">
        <v>13</v>
      </c>
      <c r="C35">
        <v>14</v>
      </c>
      <c r="D35" t="s">
        <v>20</v>
      </c>
      <c r="E35" t="s">
        <v>18</v>
      </c>
      <c r="F35">
        <v>7.2640000000000002</v>
      </c>
      <c r="G35">
        <v>8.0442999999999998</v>
      </c>
      <c r="H35">
        <v>7.3811999999999998</v>
      </c>
      <c r="I35" s="2">
        <f t="shared" si="0"/>
        <v>0.10742015418502196</v>
      </c>
      <c r="J35" s="2">
        <f t="shared" si="1"/>
        <v>0.84980135845187799</v>
      </c>
      <c r="K35" s="2">
        <f t="shared" si="2"/>
        <v>1.613436123348011E-2</v>
      </c>
      <c r="L35" s="2"/>
      <c r="M35" s="3"/>
      <c r="N35" s="3" t="s">
        <v>13</v>
      </c>
      <c r="O35" s="3">
        <v>7.2640000000000002</v>
      </c>
      <c r="P35" s="3">
        <v>7.8864000000000001</v>
      </c>
      <c r="Q35" s="3">
        <v>7.3715000000000002</v>
      </c>
      <c r="R35" s="4">
        <f t="shared" si="9"/>
        <v>8.5682819383259889E-2</v>
      </c>
      <c r="S35" s="4">
        <f t="shared" si="10"/>
        <v>0.82728149100257076</v>
      </c>
      <c r="T35" s="2"/>
      <c r="U35" s="2"/>
      <c r="W35" t="s">
        <v>15</v>
      </c>
      <c r="X35" s="2">
        <v>1.9092391825769918E-2</v>
      </c>
      <c r="Y35" s="2">
        <v>0.77706349640443795</v>
      </c>
      <c r="Z35" s="2">
        <v>2.7705469435507446E-2</v>
      </c>
      <c r="AA35" s="2">
        <v>0.85933825184498591</v>
      </c>
      <c r="AB35" s="2">
        <f t="shared" ref="AB35:AB39" si="11">AVERAGE(X35,Z35)</f>
        <v>2.3398930630638682E-2</v>
      </c>
      <c r="AC35" s="2">
        <f t="shared" ref="AC35:AC39" si="12">AVERAGE(Y35,AA35)</f>
        <v>0.81820087412471199</v>
      </c>
    </row>
    <row r="36" spans="2:29" x14ac:dyDescent="0.25">
      <c r="B36" t="s">
        <v>11</v>
      </c>
      <c r="C36">
        <v>13</v>
      </c>
      <c r="D36" t="s">
        <v>20</v>
      </c>
      <c r="E36" t="s">
        <v>18</v>
      </c>
      <c r="F36">
        <v>7.7480000000000002</v>
      </c>
      <c r="G36">
        <v>8.9972999999999992</v>
      </c>
      <c r="H36">
        <v>7.9104000000000001</v>
      </c>
      <c r="I36" s="2">
        <f t="shared" si="0"/>
        <v>0.16124161073825491</v>
      </c>
      <c r="J36" s="2">
        <f t="shared" si="1"/>
        <v>0.87000720403425913</v>
      </c>
      <c r="K36" s="2">
        <f t="shared" si="2"/>
        <v>2.0960247805885374E-2</v>
      </c>
      <c r="L36" s="2"/>
      <c r="M36" s="3"/>
      <c r="N36" s="3" t="s">
        <v>11</v>
      </c>
      <c r="O36" s="3">
        <v>7.7480000000000002</v>
      </c>
      <c r="P36" s="3">
        <v>8.6540999999999997</v>
      </c>
      <c r="Q36" s="3">
        <v>7.8823999999999996</v>
      </c>
      <c r="R36" s="4">
        <f t="shared" si="9"/>
        <v>0.11694630872483214</v>
      </c>
      <c r="S36" s="4">
        <f t="shared" si="10"/>
        <v>0.85167200088290529</v>
      </c>
      <c r="T36" s="2"/>
      <c r="U36" s="2"/>
      <c r="W36" t="s">
        <v>14</v>
      </c>
      <c r="X36" s="2">
        <v>2.448791584805271E-2</v>
      </c>
      <c r="Y36" s="2">
        <v>0.82408211323669978</v>
      </c>
      <c r="Z36" s="2">
        <v>4.0737693188322772E-2</v>
      </c>
      <c r="AA36" s="2">
        <v>0.8904065294421365</v>
      </c>
      <c r="AB36" s="2">
        <f t="shared" si="11"/>
        <v>3.2612804518187738E-2</v>
      </c>
      <c r="AC36" s="2">
        <f t="shared" si="12"/>
        <v>0.85724432133941808</v>
      </c>
    </row>
    <row r="37" spans="2:29" x14ac:dyDescent="0.25">
      <c r="B37" t="s">
        <v>12</v>
      </c>
      <c r="C37">
        <v>12</v>
      </c>
      <c r="D37" t="s">
        <v>20</v>
      </c>
      <c r="E37" t="s">
        <v>18</v>
      </c>
      <c r="F37">
        <v>8.2729999999999997</v>
      </c>
      <c r="G37">
        <v>9.9773999999999994</v>
      </c>
      <c r="H37">
        <v>8.4710999999999999</v>
      </c>
      <c r="I37" s="2">
        <f t="shared" si="0"/>
        <v>0.20601958177202948</v>
      </c>
      <c r="J37" s="2">
        <f t="shared" si="1"/>
        <v>0.8837714151607603</v>
      </c>
      <c r="K37" s="2">
        <f t="shared" si="2"/>
        <v>2.3945364438535014E-2</v>
      </c>
      <c r="L37" s="2"/>
      <c r="M37" s="5"/>
      <c r="N37" s="5" t="s">
        <v>12</v>
      </c>
      <c r="O37" s="5">
        <v>8.2729999999999997</v>
      </c>
      <c r="P37" s="5">
        <v>9.5219000000000005</v>
      </c>
      <c r="Q37" s="5">
        <v>8.4242000000000008</v>
      </c>
      <c r="R37" s="6">
        <f t="shared" si="9"/>
        <v>0.15096095733107709</v>
      </c>
      <c r="S37" s="6">
        <f t="shared" si="10"/>
        <v>0.87893346144607176</v>
      </c>
      <c r="T37" s="2"/>
      <c r="U37" s="2"/>
      <c r="W37" t="s">
        <v>13</v>
      </c>
      <c r="X37" s="2">
        <v>3.0943448023425954E-2</v>
      </c>
      <c r="Y37" s="2">
        <v>0.8582500020982563</v>
      </c>
      <c r="Z37" s="2">
        <v>5.6525330396475712E-2</v>
      </c>
      <c r="AA37" s="2">
        <v>0.9072247589589143</v>
      </c>
      <c r="AB37" s="2">
        <f t="shared" si="11"/>
        <v>4.3734389209950833E-2</v>
      </c>
      <c r="AC37" s="2">
        <f t="shared" si="12"/>
        <v>0.8827373805285853</v>
      </c>
    </row>
    <row r="38" spans="2:29" x14ac:dyDescent="0.25">
      <c r="B38" t="s">
        <v>15</v>
      </c>
      <c r="C38">
        <v>16</v>
      </c>
      <c r="D38" t="s">
        <v>20</v>
      </c>
      <c r="E38" t="s">
        <v>19</v>
      </c>
      <c r="F38">
        <v>6.8380000000000001</v>
      </c>
      <c r="G38">
        <v>7.0921000000000003</v>
      </c>
      <c r="H38">
        <v>6.9181999999999997</v>
      </c>
      <c r="I38" s="2">
        <f t="shared" si="0"/>
        <v>3.7159988300672742E-2</v>
      </c>
      <c r="J38" s="2">
        <f t="shared" si="1"/>
        <v>0.68437622983077706</v>
      </c>
      <c r="K38" s="2">
        <f t="shared" si="2"/>
        <v>1.1728575606902545E-2</v>
      </c>
      <c r="L38" s="2"/>
      <c r="M38" t="s">
        <v>35</v>
      </c>
      <c r="N38" s="3" t="s">
        <v>15</v>
      </c>
      <c r="O38">
        <v>6.8380000000000001</v>
      </c>
      <c r="P38">
        <v>6.9915000000000003</v>
      </c>
      <c r="Q38">
        <v>6.8620999999999999</v>
      </c>
      <c r="R38" s="2">
        <f t="shared" si="9"/>
        <v>2.2448084235156505E-2</v>
      </c>
      <c r="S38" s="2">
        <f t="shared" si="10"/>
        <v>0.84299674267101132</v>
      </c>
      <c r="W38" t="s">
        <v>11</v>
      </c>
      <c r="X38" s="2">
        <v>3.5871984331879256E-2</v>
      </c>
      <c r="Y38" s="2">
        <v>0.88393912352170534</v>
      </c>
      <c r="Z38" s="2">
        <v>6.9724445018069181E-2</v>
      </c>
      <c r="AA38" s="2">
        <v>0.92640601282246893</v>
      </c>
      <c r="AB38" s="2">
        <f t="shared" si="11"/>
        <v>5.2798214674974218E-2</v>
      </c>
      <c r="AC38" s="2">
        <f t="shared" si="12"/>
        <v>0.90517256817208713</v>
      </c>
    </row>
    <row r="39" spans="2:29" x14ac:dyDescent="0.25">
      <c r="B39" t="s">
        <v>14</v>
      </c>
      <c r="C39">
        <v>15</v>
      </c>
      <c r="D39" t="s">
        <v>20</v>
      </c>
      <c r="E39" t="s">
        <v>19</v>
      </c>
      <c r="F39">
        <v>6.9880000000000004</v>
      </c>
      <c r="G39">
        <v>7.3478000000000003</v>
      </c>
      <c r="H39">
        <v>7.0759999999999996</v>
      </c>
      <c r="I39" s="2">
        <f t="shared" si="0"/>
        <v>5.148826559816827E-2</v>
      </c>
      <c r="J39" s="2">
        <f t="shared" si="1"/>
        <v>0.75541967759866813</v>
      </c>
      <c r="K39" s="2">
        <f t="shared" si="2"/>
        <v>1.2593016599885402E-2</v>
      </c>
      <c r="L39" s="2"/>
      <c r="N39" s="3" t="s">
        <v>14</v>
      </c>
      <c r="O39">
        <v>6.9880000000000004</v>
      </c>
      <c r="P39">
        <v>7.2187999999999999</v>
      </c>
      <c r="Q39">
        <v>7.0152000000000001</v>
      </c>
      <c r="R39" s="2">
        <f t="shared" si="9"/>
        <v>3.3028048082426938E-2</v>
      </c>
      <c r="S39" s="2">
        <f t="shared" si="10"/>
        <v>0.88214904679376194</v>
      </c>
      <c r="W39" t="s">
        <v>12</v>
      </c>
      <c r="X39" s="2">
        <v>3.6916350792556778E-2</v>
      </c>
      <c r="Y39" s="2">
        <v>0.9036144552479517</v>
      </c>
      <c r="Z39" s="2">
        <v>7.4431886860872737E-2</v>
      </c>
      <c r="AA39" s="2">
        <v>0.93287549611718223</v>
      </c>
      <c r="AB39" s="2">
        <f t="shared" si="11"/>
        <v>5.5674118826714761E-2</v>
      </c>
      <c r="AC39" s="2">
        <f t="shared" si="12"/>
        <v>0.91824497568256702</v>
      </c>
    </row>
    <row r="40" spans="2:29" x14ac:dyDescent="0.25">
      <c r="B40" t="s">
        <v>13</v>
      </c>
      <c r="C40">
        <v>14</v>
      </c>
      <c r="D40" t="s">
        <v>20</v>
      </c>
      <c r="E40" t="s">
        <v>19</v>
      </c>
      <c r="F40">
        <v>7.2640000000000002</v>
      </c>
      <c r="G40">
        <v>7.8864000000000001</v>
      </c>
      <c r="H40">
        <v>7.3715000000000002</v>
      </c>
      <c r="I40" s="2">
        <f t="shared" si="0"/>
        <v>8.5682819383259889E-2</v>
      </c>
      <c r="J40" s="2">
        <f t="shared" si="1"/>
        <v>0.82728149100257076</v>
      </c>
      <c r="K40" s="2">
        <f t="shared" si="2"/>
        <v>1.4799008810572677E-2</v>
      </c>
      <c r="L40" s="2"/>
      <c r="N40" s="3" t="s">
        <v>13</v>
      </c>
      <c r="O40">
        <v>7.2640000000000002</v>
      </c>
      <c r="P40">
        <v>7.6219999999999999</v>
      </c>
      <c r="Q40">
        <v>7.2979000000000003</v>
      </c>
      <c r="R40" s="2">
        <f t="shared" si="9"/>
        <v>4.9284140969162948E-2</v>
      </c>
      <c r="S40" s="2">
        <f t="shared" si="10"/>
        <v>0.90530726256983218</v>
      </c>
    </row>
    <row r="41" spans="2:29" x14ac:dyDescent="0.25">
      <c r="B41" t="s">
        <v>11</v>
      </c>
      <c r="C41">
        <v>13</v>
      </c>
      <c r="D41" t="s">
        <v>20</v>
      </c>
      <c r="E41" t="s">
        <v>19</v>
      </c>
      <c r="F41">
        <v>7.7480000000000002</v>
      </c>
      <c r="G41">
        <v>8.6540999999999997</v>
      </c>
      <c r="H41">
        <v>7.8823999999999996</v>
      </c>
      <c r="I41" s="2">
        <f t="shared" si="0"/>
        <v>0.11694630872483214</v>
      </c>
      <c r="J41" s="2">
        <f t="shared" si="1"/>
        <v>0.85167200088290529</v>
      </c>
      <c r="K41" s="2">
        <f t="shared" si="2"/>
        <v>1.7346411977284384E-2</v>
      </c>
      <c r="L41" s="2"/>
      <c r="N41" s="3" t="s">
        <v>11</v>
      </c>
      <c r="O41">
        <v>7.7480000000000002</v>
      </c>
      <c r="P41">
        <v>8.2371999999999996</v>
      </c>
      <c r="Q41">
        <v>7.7881999999999998</v>
      </c>
      <c r="R41" s="2">
        <f t="shared" si="9"/>
        <v>6.3138874548270441E-2</v>
      </c>
      <c r="S41" s="2">
        <f t="shared" si="10"/>
        <v>0.91782502044153802</v>
      </c>
    </row>
    <row r="42" spans="2:29" x14ac:dyDescent="0.25">
      <c r="B42" t="s">
        <v>12</v>
      </c>
      <c r="C42">
        <v>12</v>
      </c>
      <c r="D42" t="s">
        <v>20</v>
      </c>
      <c r="E42" t="s">
        <v>19</v>
      </c>
      <c r="F42">
        <v>8.2729999999999997</v>
      </c>
      <c r="G42">
        <v>9.5219000000000005</v>
      </c>
      <c r="H42">
        <v>8.4242000000000008</v>
      </c>
      <c r="I42" s="2">
        <f t="shared" si="0"/>
        <v>0.15096095733107709</v>
      </c>
      <c r="J42" s="2">
        <f t="shared" si="1"/>
        <v>0.87893346144607176</v>
      </c>
      <c r="K42" s="2">
        <f t="shared" si="2"/>
        <v>1.8276320560860766E-2</v>
      </c>
      <c r="L42" s="2"/>
      <c r="N42" s="5" t="s">
        <v>12</v>
      </c>
      <c r="O42">
        <v>8.2729999999999997</v>
      </c>
      <c r="P42">
        <v>8.8336000000000006</v>
      </c>
      <c r="Q42">
        <v>8.3153000000000006</v>
      </c>
      <c r="R42" s="2">
        <f t="shared" si="9"/>
        <v>6.7762601232926489E-2</v>
      </c>
      <c r="S42" s="2">
        <f t="shared" si="10"/>
        <v>0.92454513021762252</v>
      </c>
      <c r="X42" t="s">
        <v>36</v>
      </c>
    </row>
    <row r="43" spans="2:29" x14ac:dyDescent="0.25">
      <c r="W43" t="s">
        <v>39</v>
      </c>
      <c r="X43" s="2">
        <v>3.5140210125159957E-2</v>
      </c>
      <c r="Y43" s="2">
        <v>0.68027028420765867</v>
      </c>
      <c r="Z43" s="2"/>
      <c r="AA43" s="2"/>
      <c r="AB43" s="2"/>
      <c r="AC43" s="2"/>
    </row>
    <row r="44" spans="2:29" x14ac:dyDescent="0.25">
      <c r="W44" t="s">
        <v>40</v>
      </c>
      <c r="X44" s="2">
        <v>4.9209504284916411E-2</v>
      </c>
      <c r="Y44" s="2">
        <v>0.75047184469177175</v>
      </c>
      <c r="Z44" s="2"/>
      <c r="AA44" s="2"/>
      <c r="AB44" s="2"/>
      <c r="AC44" s="2"/>
    </row>
    <row r="45" spans="2:29" x14ac:dyDescent="0.25">
      <c r="W45" t="s">
        <v>41</v>
      </c>
      <c r="X45" s="2">
        <v>7.0097282230990446E-2</v>
      </c>
      <c r="Y45" s="2">
        <v>0.79960346011156314</v>
      </c>
      <c r="Z45" s="2"/>
      <c r="AA45" s="2"/>
      <c r="AB45" s="2"/>
      <c r="AC45" s="2"/>
    </row>
    <row r="46" spans="2:29" x14ac:dyDescent="0.25">
      <c r="W46" t="s">
        <v>42</v>
      </c>
      <c r="X46" s="2">
        <v>9.3354771032194916E-2</v>
      </c>
      <c r="Y46" s="2">
        <v>0.82788520861550441</v>
      </c>
      <c r="Z46" s="2"/>
      <c r="AA46" s="2"/>
      <c r="AB46" s="2"/>
      <c r="AC46" s="2"/>
    </row>
    <row r="47" spans="2:29" x14ac:dyDescent="0.25">
      <c r="W47" t="s">
        <v>43</v>
      </c>
      <c r="X47" s="2">
        <v>0.11451710409206903</v>
      </c>
      <c r="Y47" s="2">
        <v>0.85304793812966606</v>
      </c>
      <c r="Z47" s="2"/>
      <c r="AA47" s="2"/>
      <c r="AB47" s="2"/>
      <c r="AC47" s="2"/>
    </row>
    <row r="49" spans="23:29" x14ac:dyDescent="0.25">
      <c r="W49" t="s">
        <v>39</v>
      </c>
      <c r="X49" s="2">
        <v>2.3398930630638682E-2</v>
      </c>
      <c r="Y49" s="2">
        <v>0.81820087412471199</v>
      </c>
      <c r="Z49" s="2"/>
      <c r="AA49" s="2"/>
      <c r="AB49" s="2"/>
      <c r="AC49" s="2"/>
    </row>
    <row r="50" spans="23:29" x14ac:dyDescent="0.25">
      <c r="W50" t="s">
        <v>40</v>
      </c>
      <c r="X50" s="2">
        <v>3.2612804518187738E-2</v>
      </c>
      <c r="Y50" s="2">
        <v>0.85724432133941808</v>
      </c>
      <c r="Z50" s="2"/>
      <c r="AA50" s="2"/>
      <c r="AB50" s="2"/>
      <c r="AC50" s="2"/>
    </row>
    <row r="51" spans="23:29" x14ac:dyDescent="0.25">
      <c r="W51" t="s">
        <v>41</v>
      </c>
      <c r="X51" s="2">
        <v>4.3734389209950833E-2</v>
      </c>
      <c r="Y51" s="2">
        <v>0.8827373805285853</v>
      </c>
      <c r="Z51" s="2"/>
      <c r="AA51" s="2"/>
      <c r="AB51" s="2"/>
      <c r="AC51" s="2"/>
    </row>
    <row r="52" spans="23:29" x14ac:dyDescent="0.25">
      <c r="W52" t="s">
        <v>42</v>
      </c>
      <c r="X52" s="2">
        <v>5.2798214674974218E-2</v>
      </c>
      <c r="Y52" s="2">
        <v>0.90517256817208713</v>
      </c>
      <c r="Z52" s="2"/>
      <c r="AA52" s="2"/>
      <c r="AB52" s="2"/>
      <c r="AC52" s="2"/>
    </row>
    <row r="53" spans="23:29" x14ac:dyDescent="0.25">
      <c r="W53" t="s">
        <v>43</v>
      </c>
      <c r="X53" s="2">
        <v>5.5674118826714761E-2</v>
      </c>
      <c r="Y53" s="2">
        <v>0.91824497568256702</v>
      </c>
      <c r="Z53" s="2"/>
      <c r="AA53" s="2"/>
      <c r="AB53" s="2"/>
      <c r="AC53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2019-05-26T16:05:12Z</dcterms:modified>
</cp:coreProperties>
</file>