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kryientyd"/>
  <workbookPr defaultThemeVersion="124226"/>
  <bookViews>
    <workbookView activeTab="1" xWindow="240" yWindow="60" windowWidth="17235" windowHeight="9780" tabRatio="500"/>
  </bookViews>
  <sheets>
    <sheet name="Лист1" sheetId="1" r:id="rId4"/>
    <sheet name="Лист2" sheetId="2" r:id="rId5"/>
    <sheet name="Лист3" sheetId="3" r:id="rId6"/>
  </sheets>
  <calcPr/>
  <extLst>
    <ext uri="smNativeData">
      <pm:revision xmlns:pm="smNativeData" day="1562338738" val="944" rev="123" revOS="4"/>
      <pm:docPrefs xmlns:pm="smNativeData" id="1562338738" fixedDigits="0" showNotice="1" showFrameBounds="1" autoChart="1" recalcOnPrint="1" recalcOnCopy="1" finalRounding="1" compatTextArt="1" tab="567" useDefinedPrintRange="1" printArea="currentSheet"/>
      <pm:compatibility xmlns:pm="smNativeData" id="1562338738" overlapCells="1"/>
      <pm:defCurrency xmlns:pm="smNativeData" id="1562338738"/>
    </ext>
  </extLst>
</workbook>
</file>

<file path=xl/sharedStrings.xml><?xml version="1.0" encoding="utf-8"?>
<sst xmlns="http://schemas.openxmlformats.org/spreadsheetml/2006/main" count="852" uniqueCount="566">
  <si>
    <t xml:space="preserve">1. </t>
  </si>
  <si>
    <t>Потрібно  замінити номер телефонів в контактах, видалити одну пошту та видалити один номер</t>
  </si>
  <si>
    <t>а</t>
  </si>
  <si>
    <t>+38(095) 5805050</t>
  </si>
  <si>
    <t>2.</t>
  </si>
  <si>
    <t xml:space="preserve">В розділі "Про нас" слайд шоу зміщаємо в самий кінець сторінки, а на його місце тулим відео-ролік </t>
  </si>
  <si>
    <t>Відеоролик - файл з назвою Alex</t>
  </si>
  <si>
    <t>3.</t>
  </si>
  <si>
    <t>В розділі "Продукція" додаємо ще одну вкладочку "Інші меблі", куди переносимо Ніки, Універсали, Еліси та комоди з вкладочки "Шафи"</t>
  </si>
  <si>
    <t>4.</t>
  </si>
  <si>
    <t>У Вкладочці "Кухні" додаємо нову серію "Вітон", зображення у папці Вітон</t>
  </si>
  <si>
    <t>5.</t>
  </si>
  <si>
    <t>Додаємо нові картинки у вкладки "Еліт", "Гламур", "Модест"… з відповідно названих папок в загальній папці "Нові кухні в інтер'єрі". У вкладочці "Вінтаж" і "Горизонт" діючі картинки видаляємо, а ці завантажуємо.</t>
  </si>
  <si>
    <t>6.</t>
  </si>
  <si>
    <t>У вкладочці "Кухні" Додаємо нову вкладку " Технічний блок", куди завантажуємо зображення з папки  " Тех. Блок"</t>
  </si>
  <si>
    <t>7.</t>
  </si>
  <si>
    <t>У серіях "Еліт", "Гламур", "Вітон", " Горизонт" та "Вінтаж" додаємо фасади з назвами кольорів відповідно до назви файлів з папки "Фасади"</t>
  </si>
  <si>
    <t>8.</t>
  </si>
  <si>
    <t>Поле, де показувалися зразки модулів, заміняємо на поле "Кухонні набори" і до кожної серії вставляємо зображення з відповідних папок з папки "Кухонні наборки"</t>
  </si>
  <si>
    <t xml:space="preserve">9. </t>
  </si>
  <si>
    <t>Замінюємо кухонний каталог, файл Каталог</t>
  </si>
  <si>
    <t>укр</t>
  </si>
  <si>
    <t>рос</t>
  </si>
  <si>
    <t>англ</t>
  </si>
  <si>
    <t>vuitton_01</t>
  </si>
  <si>
    <t>Дуб сонома, дуб сонома</t>
  </si>
  <si>
    <t>Oak sonoma, oak sonoma</t>
  </si>
  <si>
    <t>vuitton_02</t>
  </si>
  <si>
    <t>Дуб нортленд, дуб солочний</t>
  </si>
  <si>
    <t>Дуб нортлэнд, дуб молочный</t>
  </si>
  <si>
    <t>Oak nortland, oak milky</t>
  </si>
  <si>
    <t>vuitton_03</t>
  </si>
  <si>
    <t>Дуб сонома грей, ясен сніжний</t>
  </si>
  <si>
    <t xml:space="preserve"> Дуб сонома грэй, ясень снежный</t>
  </si>
  <si>
    <t>Oak sonoma grey, ash snow</t>
  </si>
  <si>
    <t>vuitton_04</t>
  </si>
  <si>
    <t>Монблан браун, ясен сніжний</t>
  </si>
  <si>
    <t>Монблан браун, яснь снежный</t>
  </si>
  <si>
    <t>Mont blanc brown</t>
  </si>
  <si>
    <t>vuitton_05</t>
  </si>
  <si>
    <t>Дуб молочний, дуб молочний</t>
  </si>
  <si>
    <t>Дуб молочный, дуб молочный</t>
  </si>
  <si>
    <t>Oak milky, oak milky</t>
  </si>
  <si>
    <t>vuitton_06</t>
  </si>
  <si>
    <t>Айвроі, білий</t>
  </si>
  <si>
    <t>Айвориб белый</t>
  </si>
  <si>
    <t>Ivory, White</t>
  </si>
  <si>
    <t>Кухонні наборки Гламур</t>
  </si>
  <si>
    <t>glamour_1_10_l</t>
  </si>
  <si>
    <t>Чорний глянець, Червоний глянець</t>
  </si>
  <si>
    <t>Черный глянец, красный глянец</t>
  </si>
  <si>
    <t>Black high gloss, Red high gloss</t>
  </si>
  <si>
    <t>glamour_1_11_l</t>
  </si>
  <si>
    <t>Білий глянець</t>
  </si>
  <si>
    <t>Белый глянец</t>
  </si>
  <si>
    <t>White high gloss</t>
  </si>
  <si>
    <t>glamour_1_13_l</t>
  </si>
  <si>
    <t>Лайм металік</t>
  </si>
  <si>
    <t>Лайм металик</t>
  </si>
  <si>
    <t>Lime high gloss meallic</t>
  </si>
  <si>
    <t>glamour_2_02_l</t>
  </si>
  <si>
    <t>Червоний глянець, чорний глянець</t>
  </si>
  <si>
    <t>Красный глянец, черный глянец</t>
  </si>
  <si>
    <t>Red high gloss, Black high gloss</t>
  </si>
  <si>
    <t>glamour_2_03_l</t>
  </si>
  <si>
    <t>Слонова кістка глянець, шоколад глянець</t>
  </si>
  <si>
    <t>Слоновая кость глянец, шоколад глянец</t>
  </si>
  <si>
    <t>Ivory high gloss, chocolate high gloss</t>
  </si>
  <si>
    <t>glamour_2_04_l</t>
  </si>
  <si>
    <t>Ліловий металік</t>
  </si>
  <si>
    <t>Лиловый металик</t>
  </si>
  <si>
    <t>lilac high gloss metallic</t>
  </si>
  <si>
    <t>glamour_4_01_l</t>
  </si>
  <si>
    <t>Червоний глянець</t>
  </si>
  <si>
    <t>Красный глянец</t>
  </si>
  <si>
    <t>Red high gloss</t>
  </si>
  <si>
    <t>glamour_4_02_l</t>
  </si>
  <si>
    <t>glamour_4_03_l</t>
  </si>
  <si>
    <t>Сірий металік, бордо 140</t>
  </si>
  <si>
    <t>Серый металик, бордо 140</t>
  </si>
  <si>
    <t>Grey high gloss metallic, bordeaux 140</t>
  </si>
  <si>
    <t>glamour_4_04_l</t>
  </si>
  <si>
    <t>Оранж металік</t>
  </si>
  <si>
    <t>Оранж металик</t>
  </si>
  <si>
    <t>Orange high gloss metallic</t>
  </si>
  <si>
    <t>glamour_4_07_l</t>
  </si>
  <si>
    <t>Whith high gloss</t>
  </si>
  <si>
    <t>glamour_aqmr_mtl</t>
  </si>
  <si>
    <t>Аквамарин металік</t>
  </si>
  <si>
    <t>Аквамарин глянец</t>
  </si>
  <si>
    <t>Aquamarine high gloss metallic</t>
  </si>
  <si>
    <t>glamour_blc_gl</t>
  </si>
  <si>
    <t>Чорний глянець</t>
  </si>
  <si>
    <t>Черный глянец</t>
  </si>
  <si>
    <t>Black high gloss</t>
  </si>
  <si>
    <t>glamour_chk_gl</t>
  </si>
  <si>
    <t>Шоколад глянець</t>
  </si>
  <si>
    <t>Шоколад глянец</t>
  </si>
  <si>
    <t>Chocolate high gloss</t>
  </si>
  <si>
    <t>glamour_elb_gl</t>
  </si>
  <si>
    <t>Слонова кістка глянець</t>
  </si>
  <si>
    <t>Слоновая кость глянец</t>
  </si>
  <si>
    <t>Ivory high gloss</t>
  </si>
  <si>
    <t>glamour_gry_mtl</t>
  </si>
  <si>
    <t>Сірий металік</t>
  </si>
  <si>
    <t>Серый металик</t>
  </si>
  <si>
    <t>Grey high gloss metallic</t>
  </si>
  <si>
    <t>glamour_lime_mtl</t>
  </si>
  <si>
    <t>Лайм Металік</t>
  </si>
  <si>
    <t>Lime high gloss metallic</t>
  </si>
  <si>
    <t>glamour_llc_mtl</t>
  </si>
  <si>
    <t>Сакура металік</t>
  </si>
  <si>
    <t>Сакура металик</t>
  </si>
  <si>
    <t>Sacura high gloss metallic</t>
  </si>
  <si>
    <t>glamour_orng_mtl</t>
  </si>
  <si>
    <t>glamour_red_gl</t>
  </si>
  <si>
    <t>glamour_scr_mtl</t>
  </si>
  <si>
    <t>glamour_wht_gl</t>
  </si>
  <si>
    <t>glamour_wht_mtl</t>
  </si>
  <si>
    <t>Білий металік</t>
  </si>
  <si>
    <t>Белый металик</t>
  </si>
  <si>
    <t>Whith high gloss metallic</t>
  </si>
  <si>
    <t>glamour_laim2</t>
  </si>
  <si>
    <t>Кухонні наборки Горизонт</t>
  </si>
  <si>
    <t>horizont_chmn_d</t>
  </si>
  <si>
    <t>Шамоні темний</t>
  </si>
  <si>
    <t>Шамони темный</t>
  </si>
  <si>
    <t>Chamonix dark</t>
  </si>
  <si>
    <t>horizont_chmn_l</t>
  </si>
  <si>
    <t>Шамоні світлий</t>
  </si>
  <si>
    <t>Шамони светлый</t>
  </si>
  <si>
    <t>Chamonix light</t>
  </si>
  <si>
    <t>horizont_cream</t>
  </si>
  <si>
    <t>Крем</t>
  </si>
  <si>
    <t>Cream</t>
  </si>
  <si>
    <t>horizont_ind</t>
  </si>
  <si>
    <t>Індійське дерево</t>
  </si>
  <si>
    <t>Индийское дерево</t>
  </si>
  <si>
    <t>Indian ebony</t>
  </si>
  <si>
    <t>horizont_indigo</t>
  </si>
  <si>
    <t>Індиго</t>
  </si>
  <si>
    <t>Индиго</t>
  </si>
  <si>
    <t>Indigo</t>
  </si>
  <si>
    <t>horizont_lime</t>
  </si>
  <si>
    <t>Лайм</t>
  </si>
  <si>
    <t>Lime</t>
  </si>
  <si>
    <t>horizont_nut_swiss</t>
  </si>
  <si>
    <t>Горіх Швейцарський</t>
  </si>
  <si>
    <t>Орех Швейцарский</t>
  </si>
  <si>
    <t>Walnut swiss</t>
  </si>
  <si>
    <t>horizont_ship</t>
  </si>
  <si>
    <t>Дуб корабельний</t>
  </si>
  <si>
    <t>Дуб корабельный</t>
  </si>
  <si>
    <t>Oak ship</t>
  </si>
  <si>
    <t>horizont_snw</t>
  </si>
  <si>
    <t>Ясен сніжний</t>
  </si>
  <si>
    <t>Ясень снежный</t>
  </si>
  <si>
    <t>Ash snow</t>
  </si>
  <si>
    <t>horizont_taho</t>
  </si>
  <si>
    <t>Дуб тахо</t>
  </si>
  <si>
    <t>Дуб Тахо</t>
  </si>
  <si>
    <t>Oak tacho</t>
  </si>
  <si>
    <t>horizont_turku</t>
  </si>
  <si>
    <t>Бірюза</t>
  </si>
  <si>
    <t>Бирюза</t>
  </si>
  <si>
    <t>Turkuoise</t>
  </si>
  <si>
    <t>Кухонні наборки Еліт</t>
  </si>
  <si>
    <t>elite_1_12_l</t>
  </si>
  <si>
    <t>Блакитний металік</t>
  </si>
  <si>
    <t>Голубой маталлик</t>
  </si>
  <si>
    <t>Blue metallic</t>
  </si>
  <si>
    <t>elite_1_14_l</t>
  </si>
  <si>
    <t>Браун супермат</t>
  </si>
  <si>
    <t>Brown supermat</t>
  </si>
  <si>
    <t>elite_1_15_l</t>
  </si>
  <si>
    <t>Олива супермат</t>
  </si>
  <si>
    <t>Оливка супермат</t>
  </si>
  <si>
    <t>Olive supermat</t>
  </si>
  <si>
    <t>elite_2_01_l</t>
  </si>
  <si>
    <t>Оранж супермат</t>
  </si>
  <si>
    <t>Orange supermat</t>
  </si>
  <si>
    <t>elite_2_05_l</t>
  </si>
  <si>
    <t>Мурена супермат</t>
  </si>
  <si>
    <t>Murena supermat</t>
  </si>
  <si>
    <t>elite_4_05_l</t>
  </si>
  <si>
    <t>Рожевий металік</t>
  </si>
  <si>
    <t>Розовый металик</t>
  </si>
  <si>
    <t>Pink metallic</t>
  </si>
  <si>
    <t>elite_4_08_l</t>
  </si>
  <si>
    <t>Антарктика супермат</t>
  </si>
  <si>
    <t>Antarktika supermat</t>
  </si>
  <si>
    <t>elite_4_09_l</t>
  </si>
  <si>
    <t>Титан білий, титан чорний</t>
  </si>
  <si>
    <t>Титан белый, титан черный</t>
  </si>
  <si>
    <t>Titan white, titan black</t>
  </si>
  <si>
    <t>elite_antr_sm</t>
  </si>
  <si>
    <t>elite_blc_mtl</t>
  </si>
  <si>
    <t>Чорний глянець перламутр</t>
  </si>
  <si>
    <t>Черный глянец перламутр</t>
  </si>
  <si>
    <t>Black gloss pearl</t>
  </si>
  <si>
    <t>elite_brn_sm</t>
  </si>
  <si>
    <t>elite_cyn</t>
  </si>
  <si>
    <t>elite_ivr_sm</t>
  </si>
  <si>
    <t>Айворі супермат</t>
  </si>
  <si>
    <t>Айвори супермат</t>
  </si>
  <si>
    <t>Ivory supermat</t>
  </si>
  <si>
    <t>elite_mgnt</t>
  </si>
  <si>
    <t>elite_mrn_sm</t>
  </si>
  <si>
    <t>elite_nrth</t>
  </si>
  <si>
    <t>Північне сяйво глянець</t>
  </si>
  <si>
    <t>Северное сияние глянец</t>
  </si>
  <si>
    <t>Northern light high gloss</t>
  </si>
  <si>
    <t>elite_olv_sm</t>
  </si>
  <si>
    <t>elite_orng_sm</t>
  </si>
  <si>
    <t>elite_ttn_blc</t>
  </si>
  <si>
    <t>Титан чорний</t>
  </si>
  <si>
    <t>Титан черный</t>
  </si>
  <si>
    <t>Titan black</t>
  </si>
  <si>
    <t>elite_ttn_wt</t>
  </si>
  <si>
    <t>Титан білий</t>
  </si>
  <si>
    <t>Титан белый</t>
  </si>
  <si>
    <t>Titan white</t>
  </si>
  <si>
    <t>Кухонні наборки Квадріс</t>
  </si>
  <si>
    <t>quadris_1_01_l</t>
  </si>
  <si>
    <t>Ясен жемчужний</t>
  </si>
  <si>
    <t>Ясень жемчужный</t>
  </si>
  <si>
    <t>Ash pearl</t>
  </si>
  <si>
    <t>quadris_1_02_l</t>
  </si>
  <si>
    <t>Дуб сонома темний</t>
  </si>
  <si>
    <t>Дуб сонома темный</t>
  </si>
  <si>
    <t>Oak sonoma dark</t>
  </si>
  <si>
    <t>quadris_1_03_l</t>
  </si>
  <si>
    <t>Слива луїза</t>
  </si>
  <si>
    <t>Слива луиза</t>
  </si>
  <si>
    <t>Plum louise</t>
  </si>
  <si>
    <t>quadris_1_04_l</t>
  </si>
  <si>
    <t>Біле дерево</t>
  </si>
  <si>
    <t>Белое дерево</t>
  </si>
  <si>
    <t>White tree</t>
  </si>
  <si>
    <t>quadris_1_05_l</t>
  </si>
  <si>
    <t>Кедр люкс</t>
  </si>
  <si>
    <t>Kedr luxe</t>
  </si>
  <si>
    <t>quadris_1_06_l</t>
  </si>
  <si>
    <t>Яблуня темна тиснена</t>
  </si>
  <si>
    <t>Яблоня темная с тиснением</t>
  </si>
  <si>
    <t>Apple dark embossed</t>
  </si>
  <si>
    <t>quadris_1_07_l</t>
  </si>
  <si>
    <t>Ваніль супермат</t>
  </si>
  <si>
    <t>Ваниль супермат</t>
  </si>
  <si>
    <t>Vanilla supermat</t>
  </si>
  <si>
    <t>quadris_2_08_l</t>
  </si>
  <si>
    <t>Дуб сонома світлий</t>
  </si>
  <si>
    <t>Дуб сонома светлый</t>
  </si>
  <si>
    <t>Oak sonoma light</t>
  </si>
  <si>
    <t>quadris_2_10_l</t>
  </si>
  <si>
    <t>Яблуня світла</t>
  </si>
  <si>
    <t>Яблоня светлая</t>
  </si>
  <si>
    <t>Apple light</t>
  </si>
  <si>
    <t>quadris_2_12_l</t>
  </si>
  <si>
    <t>Горіх темний</t>
  </si>
  <si>
    <t>Орех темный</t>
  </si>
  <si>
    <t>Walnut dark</t>
  </si>
  <si>
    <t>quadris_ald</t>
  </si>
  <si>
    <t>Вільха темна</t>
  </si>
  <si>
    <t>Ольха темная</t>
  </si>
  <si>
    <t>Alder dark</t>
  </si>
  <si>
    <t>quadris_apd</t>
  </si>
  <si>
    <t>quadris_apl</t>
  </si>
  <si>
    <t>quadris_ash</t>
  </si>
  <si>
    <t>quadris_cdr</t>
  </si>
  <si>
    <t>quadris_frm</t>
  </si>
  <si>
    <t>Вишня форема</t>
  </si>
  <si>
    <t>Cherry forema</t>
  </si>
  <si>
    <t>quadris_lsa</t>
  </si>
  <si>
    <t>quadris_mpl</t>
  </si>
  <si>
    <t>Клен світлий</t>
  </si>
  <si>
    <t>Клен светлый</t>
  </si>
  <si>
    <t>quadris_nut</t>
  </si>
  <si>
    <t>quadris_snd</t>
  </si>
  <si>
    <t>Дуб сонома темий</t>
  </si>
  <si>
    <t>quadris_snl</t>
  </si>
  <si>
    <t>quadris_wng</t>
  </si>
  <si>
    <t>Венге темний</t>
  </si>
  <si>
    <t>Венге темный</t>
  </si>
  <si>
    <t>Wenge dark</t>
  </si>
  <si>
    <t>quadris_wnl</t>
  </si>
  <si>
    <t>quadris_wtw</t>
  </si>
  <si>
    <t>Кухонні наборки Контур</t>
  </si>
  <si>
    <t>contour_1_20_l</t>
  </si>
  <si>
    <t>Венге темний, дуб молочний</t>
  </si>
  <si>
    <t>Венге темный, дуб молочный</t>
  </si>
  <si>
    <t>Wenge dark, Oak milky</t>
  </si>
  <si>
    <t>contour_1_21_l</t>
  </si>
  <si>
    <t>Дуб молочний, Дуб молочний</t>
  </si>
  <si>
    <t>contour_2_18_l</t>
  </si>
  <si>
    <t>Горіх болонья темний, горіх болонья темний</t>
  </si>
  <si>
    <t>Орех  болонья темный, орех болонья темный</t>
  </si>
  <si>
    <t>Walnut bologhna dark</t>
  </si>
  <si>
    <t>contour_ald_ald</t>
  </si>
  <si>
    <t>Вільха гірська темна, вільха гірська темна</t>
  </si>
  <si>
    <t>Ольха горная темная, ольха горная темная</t>
  </si>
  <si>
    <t>Alder mountian dark, alder mountian dark</t>
  </si>
  <si>
    <t>contour_apl_apl</t>
  </si>
  <si>
    <t>Яблуня локарно темна, яблуня локарно темна</t>
  </si>
  <si>
    <t>Яблоня локарно темная, яблоня локарно темная</t>
  </si>
  <si>
    <t>Apple locarno dark, Apple locarno dark</t>
  </si>
  <si>
    <t>contour_apl_mlk</t>
  </si>
  <si>
    <t>Яблуня локарно темна, дуб молочний</t>
  </si>
  <si>
    <t>Яблоня локарно темная, дуб молочный</t>
  </si>
  <si>
    <t>Apple locarno dark, oak milky</t>
  </si>
  <si>
    <t>contour_mlk_mlk</t>
  </si>
  <si>
    <t>contour_nut_nut</t>
  </si>
  <si>
    <t>contour_wng_mlk</t>
  </si>
  <si>
    <t>Венге темній, дуб молочний</t>
  </si>
  <si>
    <t>Кухонні наборки Модест</t>
  </si>
  <si>
    <t>modest_1_17_l</t>
  </si>
  <si>
    <t>Дуб сонома</t>
  </si>
  <si>
    <t>Oak sonoma</t>
  </si>
  <si>
    <t>modest_1_18_l</t>
  </si>
  <si>
    <t>Горіх селект</t>
  </si>
  <si>
    <t>Орех селект</t>
  </si>
  <si>
    <t>Walnut select</t>
  </si>
  <si>
    <t>modest_1_19_l</t>
  </si>
  <si>
    <t>Яблуня локарно темна</t>
  </si>
  <si>
    <t>Яблоня локарно темная</t>
  </si>
  <si>
    <t>Apple locarno dark</t>
  </si>
  <si>
    <t>modest_2_15_l</t>
  </si>
  <si>
    <t>modest_2_16_l</t>
  </si>
  <si>
    <t>Дуб молочний</t>
  </si>
  <si>
    <t>Дуб молочный</t>
  </si>
  <si>
    <t>Oak milky</t>
  </si>
  <si>
    <t>modest_2_17_l</t>
  </si>
  <si>
    <t>Дуб сонома трюфель</t>
  </si>
  <si>
    <t>Oak sonoma truffle</t>
  </si>
  <si>
    <t>modest_apd</t>
  </si>
  <si>
    <t>modest_gry</t>
  </si>
  <si>
    <t>Сірий уніколор</t>
  </si>
  <si>
    <t>Серый униколор</t>
  </si>
  <si>
    <t>Grey unicolor</t>
  </si>
  <si>
    <t>modest_mlk</t>
  </si>
  <si>
    <t>modest_nut</t>
  </si>
  <si>
    <t>modest_snl</t>
  </si>
  <si>
    <t>modest_trf</t>
  </si>
  <si>
    <t>modest_wht</t>
  </si>
  <si>
    <t>Білий уніколор</t>
  </si>
  <si>
    <t>Белый униколор</t>
  </si>
  <si>
    <t>White unicolor</t>
  </si>
  <si>
    <t>modest_wng</t>
  </si>
  <si>
    <t>Кухонні наборки Платинум</t>
  </si>
  <si>
    <t>platinum_1_22_l</t>
  </si>
  <si>
    <t>Горіх пасифік</t>
  </si>
  <si>
    <t>Орех Пасифик</t>
  </si>
  <si>
    <t>Walnut pacific</t>
  </si>
  <si>
    <t>platinum_2_13_l</t>
  </si>
  <si>
    <t>Карпатська ялина</t>
  </si>
  <si>
    <t>Карпатская ель</t>
  </si>
  <si>
    <t>Carpathian fir</t>
  </si>
  <si>
    <t>platinum_2_14_l</t>
  </si>
  <si>
    <t>platinum_3_01_l</t>
  </si>
  <si>
    <t>Патина радіал 38</t>
  </si>
  <si>
    <t>Патина радиал 38</t>
  </si>
  <si>
    <t>Patina radial 38</t>
  </si>
  <si>
    <t>platinum_3_02_l</t>
  </si>
  <si>
    <t>Дуб білений</t>
  </si>
  <si>
    <t>Дуб беленый</t>
  </si>
  <si>
    <t>Bleached oak</t>
  </si>
  <si>
    <t>platinum_3_03_l</t>
  </si>
  <si>
    <t>Ясен голд</t>
  </si>
  <si>
    <t>Ясень голд</t>
  </si>
  <si>
    <t>Ash gold</t>
  </si>
  <si>
    <t>platinum_3_04_l</t>
  </si>
  <si>
    <t>Біла труктура в сріблі</t>
  </si>
  <si>
    <t>Белая структура в серебре</t>
  </si>
  <si>
    <t>White structure in silver</t>
  </si>
  <si>
    <t>platinum_3_05_l</t>
  </si>
  <si>
    <t>platinum_3_06_l</t>
  </si>
  <si>
    <t>Сонома темна</t>
  </si>
  <si>
    <t>Сонома темная</t>
  </si>
  <si>
    <t>Sonoma dark</t>
  </si>
  <si>
    <t>platinum_04_05</t>
  </si>
  <si>
    <t>platinum_06_07</t>
  </si>
  <si>
    <t>platinum_08_09</t>
  </si>
  <si>
    <t>platinum_10_11</t>
  </si>
  <si>
    <t>platinum_14_15</t>
  </si>
  <si>
    <t>platinum_16_17</t>
  </si>
  <si>
    <t>platinum_18_19</t>
  </si>
  <si>
    <t>platinum_20_21</t>
  </si>
  <si>
    <t>Ясен беж</t>
  </si>
  <si>
    <t>Ясень беж</t>
  </si>
  <si>
    <t>Ash beige</t>
  </si>
  <si>
    <t>platinum_22_23</t>
  </si>
  <si>
    <t>platinum_24_25</t>
  </si>
  <si>
    <t>platinum_26_27</t>
  </si>
  <si>
    <t xml:space="preserve">Вишня форема </t>
  </si>
  <si>
    <t>Кухонні наборки Санрайз</t>
  </si>
  <si>
    <t>sunrise_1_08_l</t>
  </si>
  <si>
    <t>sunrise_1_09_l</t>
  </si>
  <si>
    <t>sunrise_2_06_l</t>
  </si>
  <si>
    <t>sunrise_2_07_l</t>
  </si>
  <si>
    <t>sunrise_2_11_l</t>
  </si>
  <si>
    <t>sunrise_ald</t>
  </si>
  <si>
    <t>sunrise_apd</t>
  </si>
  <si>
    <t>sunrise_apl</t>
  </si>
  <si>
    <t>sunrise_ash</t>
  </si>
  <si>
    <t>Нові кухні в інтер'єрі - Вінтаж</t>
  </si>
  <si>
    <t>vintage_1</t>
  </si>
  <si>
    <t>Дуб клондайк</t>
  </si>
  <si>
    <t>Oak clondike</t>
  </si>
  <si>
    <t>vintage_2</t>
  </si>
  <si>
    <t>Бордо, графіт</t>
  </si>
  <si>
    <t>Бордо, графит</t>
  </si>
  <si>
    <t>Bordeaux, graphite</t>
  </si>
  <si>
    <t>vintage_3</t>
  </si>
  <si>
    <t>Ріголетто світлий, ріголетто темний</t>
  </si>
  <si>
    <t>Риголетто светлый, риголетто темный</t>
  </si>
  <si>
    <t>Rigoletto light, rigoletto dark</t>
  </si>
  <si>
    <t>vintage_4</t>
  </si>
  <si>
    <t>Дуб платиновий</t>
  </si>
  <si>
    <t>Дуб платиновый</t>
  </si>
  <si>
    <t>Oak platinum</t>
  </si>
  <si>
    <t>vintage_5</t>
  </si>
  <si>
    <t>Індастріал</t>
  </si>
  <si>
    <t>Индастриал</t>
  </si>
  <si>
    <t>Industrial</t>
  </si>
  <si>
    <t>vintage_6</t>
  </si>
  <si>
    <t>Латте, лаванда</t>
  </si>
  <si>
    <t>Latte, lavander</t>
  </si>
  <si>
    <t>vintage_7</t>
  </si>
  <si>
    <t>Дракар</t>
  </si>
  <si>
    <t>Drakar</t>
  </si>
  <si>
    <t>Нові кухні в інтер'єрі - Вітон</t>
  </si>
  <si>
    <t>Дуб нортленд, дуб молочний</t>
  </si>
  <si>
    <t>Нові кухні в інтер'єрі - Гламур</t>
  </si>
  <si>
    <t>glamour_n_1</t>
  </si>
  <si>
    <t>Дуб сніжний, дуб англійський</t>
  </si>
  <si>
    <t>Дуб снежный, дуб английский</t>
  </si>
  <si>
    <t>Oak snow, oak english</t>
  </si>
  <si>
    <t>glamour_n_2</t>
  </si>
  <si>
    <t>Дуб полярний, дуб королівський</t>
  </si>
  <si>
    <t>Дуб полярный, дуб королевский</t>
  </si>
  <si>
    <t>Oak polar, oak royal</t>
  </si>
  <si>
    <t>p_86_glam</t>
  </si>
  <si>
    <t>Бордо 140, сірий металік</t>
  </si>
  <si>
    <t>Бордо 140, серый металик</t>
  </si>
  <si>
    <t>Bordeaux 140, grey metallic</t>
  </si>
  <si>
    <t>Нові кухні в інтер'єрі - Горизонт</t>
  </si>
  <si>
    <t>horizont_01</t>
  </si>
  <si>
    <t>Turquoise</t>
  </si>
  <si>
    <t>horizont_02</t>
  </si>
  <si>
    <t>Шамоні темний, шамоні светлий</t>
  </si>
  <si>
    <t>Шамони темный, шамони светлый</t>
  </si>
  <si>
    <t>Chamonix light, chamonix dark</t>
  </si>
  <si>
    <t>horizont_03</t>
  </si>
  <si>
    <t>Ясен сніжний, горіх швейцарський</t>
  </si>
  <si>
    <t xml:space="preserve">Ясен снежный, орех швейцарский </t>
  </si>
  <si>
    <t>Ash snow, walnut swiss</t>
  </si>
  <si>
    <t>horizont_04</t>
  </si>
  <si>
    <t>Лайм, індіго</t>
  </si>
  <si>
    <t>Лайм, индиго</t>
  </si>
  <si>
    <t>Lime, indigo</t>
  </si>
  <si>
    <t>horizont_05</t>
  </si>
  <si>
    <t>Oak tahoe</t>
  </si>
  <si>
    <t>horizont_06</t>
  </si>
  <si>
    <t>horizont_07</t>
  </si>
  <si>
    <t>horizont_08</t>
  </si>
  <si>
    <t>Нові кухні в інтер'єрі - Elit</t>
  </si>
  <si>
    <t>elite_n_1</t>
  </si>
  <si>
    <t>elite_n_2</t>
  </si>
  <si>
    <t>Білий софт, графіт софт</t>
  </si>
  <si>
    <t>Белый софт, графит софт</t>
  </si>
  <si>
    <t>White soft, graphite soft</t>
  </si>
  <si>
    <t>elite_n_3</t>
  </si>
  <si>
    <t>Непал, лорі блю</t>
  </si>
  <si>
    <t>Непал, лори блю</t>
  </si>
  <si>
    <t>Nepal, lori blue</t>
  </si>
  <si>
    <t>elite_n_4</t>
  </si>
  <si>
    <t>Шаблі, готика</t>
  </si>
  <si>
    <t>Шабли, готика</t>
  </si>
  <si>
    <t>Chablis, gothic</t>
  </si>
  <si>
    <t>Нові кухні в інтер'єрі - Контур, Квадріс, Модест, Платинум, Санрайз</t>
  </si>
  <si>
    <t>Не потрыбно!</t>
  </si>
  <si>
    <t>Фасади-вінтаж</t>
  </si>
  <si>
    <t>f_vintage_rigoleto_l</t>
  </si>
  <si>
    <t>Ріголетто світле</t>
  </si>
  <si>
    <t>Риголетто светлое</t>
  </si>
  <si>
    <t>Rigoletto light</t>
  </si>
  <si>
    <t>f_vintage_bordo</t>
  </si>
  <si>
    <t>Бордо</t>
  </si>
  <si>
    <t>Bordeaux,</t>
  </si>
  <si>
    <t>f_vintage_grafit</t>
  </si>
  <si>
    <t>Графіт</t>
  </si>
  <si>
    <t>Графит</t>
  </si>
  <si>
    <t>Graphite</t>
  </si>
  <si>
    <t>f_vintage_drakar</t>
  </si>
  <si>
    <t>f_vintage_oak_pl</t>
  </si>
  <si>
    <t>f_vintage_oak_indust</t>
  </si>
  <si>
    <t>f_vintage_oak_clonedike</t>
  </si>
  <si>
    <t>f_vintage_oak_lavanda</t>
  </si>
  <si>
    <t>Лаванда</t>
  </si>
  <si>
    <t>Lavander</t>
  </si>
  <si>
    <t>f_vintage_oak_late</t>
  </si>
  <si>
    <t>Латте</t>
  </si>
  <si>
    <t>Latte</t>
  </si>
  <si>
    <t>f_vintage_rigolet</t>
  </si>
  <si>
    <t>Ріголетто темне</t>
  </si>
  <si>
    <t>Риголетто темное</t>
  </si>
  <si>
    <t>Rigoletto dark</t>
  </si>
  <si>
    <t>Фасади-вітон</t>
  </si>
  <si>
    <t>f_viton_1</t>
  </si>
  <si>
    <t>f_viton_2</t>
  </si>
  <si>
    <t>f_viton_3</t>
  </si>
  <si>
    <t>f_viton_4</t>
  </si>
  <si>
    <t>f_viton_5</t>
  </si>
  <si>
    <t>f_viton_6</t>
  </si>
  <si>
    <t>Фасади-гламур</t>
  </si>
  <si>
    <t>f_glam_1</t>
  </si>
  <si>
    <t>Дуб англійський</t>
  </si>
  <si>
    <t>Дуб английский</t>
  </si>
  <si>
    <t>Oak English</t>
  </si>
  <si>
    <t>f_glam_2</t>
  </si>
  <si>
    <t>Дуб королівський</t>
  </si>
  <si>
    <t>Дуб королевский</t>
  </si>
  <si>
    <t>Oak royal</t>
  </si>
  <si>
    <t>f_glam_3</t>
  </si>
  <si>
    <t>Дуб полярний</t>
  </si>
  <si>
    <t>Дуб полярный</t>
  </si>
  <si>
    <t>Oak polar</t>
  </si>
  <si>
    <t>f_glam_4</t>
  </si>
  <si>
    <t>Дуб сніжний</t>
  </si>
  <si>
    <t>Дуб снежный</t>
  </si>
  <si>
    <t>Oak snow</t>
  </si>
  <si>
    <t>Фасади-Горизонт</t>
  </si>
  <si>
    <t>f_horizon_1</t>
  </si>
  <si>
    <t>f_horizon_2</t>
  </si>
  <si>
    <t>f_horizon_3</t>
  </si>
  <si>
    <t>f_horizon_4</t>
  </si>
  <si>
    <t>f_horizon_5</t>
  </si>
  <si>
    <t>f_horizon_6</t>
  </si>
  <si>
    <t>f_horizon_7</t>
  </si>
  <si>
    <t>f_horizon_8</t>
  </si>
  <si>
    <t>f_horizon_9</t>
  </si>
  <si>
    <t>f_horizon_10</t>
  </si>
  <si>
    <t>f_horizon_11</t>
  </si>
  <si>
    <t>Фасади-Елит</t>
  </si>
  <si>
    <t>f_elite_1</t>
  </si>
  <si>
    <t>Білий софт</t>
  </si>
  <si>
    <t>Белый софт</t>
  </si>
  <si>
    <t>White soft</t>
  </si>
  <si>
    <t>f_elite_2</t>
  </si>
  <si>
    <t>Готика</t>
  </si>
  <si>
    <t>Gothic</t>
  </si>
  <si>
    <t>f_elite_3</t>
  </si>
  <si>
    <t>Графіт софт</t>
  </si>
  <si>
    <t>Графит софт</t>
  </si>
  <si>
    <t>Graphite soft</t>
  </si>
  <si>
    <t>f_elite_4</t>
  </si>
  <si>
    <t>Лорі блю</t>
  </si>
  <si>
    <t>Лори блю</t>
  </si>
  <si>
    <t>Lori blue</t>
  </si>
  <si>
    <t>f_elite_5</t>
  </si>
  <si>
    <t>Непал</t>
  </si>
  <si>
    <t>Nepal</t>
  </si>
  <si>
    <t>f_elite_6</t>
  </si>
  <si>
    <t>Шаблі</t>
  </si>
  <si>
    <t>Шабли</t>
  </si>
  <si>
    <t>Chablis</t>
  </si>
</sst>
</file>

<file path=xl/styles.xml><?xml version="1.0" encoding="utf-8"?>
<styleSheet xmlns="http://schemas.openxmlformats.org/spreadsheetml/2006/main">
  <numFmts count="9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  <numFmt numFmtId="49" formatCode="@"/>
  </numFmts>
  <fonts count="5">
    <font>
      <name val="Calibri"/>
      <family val="2"/>
      <color rgb="FF000000"/>
      <sz val="11"/>
      <extLst>
        <ext uri="smNativeData">
          <pm:charSpec xmlns:pm="smNativeData" id="1562338738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62338738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62338738" fgClr="FF0000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62338738" ulstyle="none" kern="1">
            <pm:latin face="Calibri" sz="220" lang="default" weight="bold"/>
            <pm:cs face="Times New Roman" sz="220" lang="default"/>
            <pm:ea face="SimSun" sz="22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62338738" fgClr="FF0000" ulstyle="none" kern="1">
            <pm:latin face="Calibri" sz="220" lang="default" weight="bold"/>
            <pm:cs face="Times New Roman" sz="220" lang="default"/>
            <pm:ea face="SimSun" sz="220" lang="default"/>
          </pm:charSpec>
        </ext>
      </extLst>
    </font>
  </fonts>
  <fills count="18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00"/>
        <bgColor rgb="FFFFFFFF"/>
        <extLst>
          <ext uri="smNativeData">
            <pm:shade xmlns:pm="smNativeData" id="1562338738" type="1" fgLvl="100" fgClr="00FFFF00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62338738" type="1" fgLvl="100" fgClr="00FFFFFF" bgLvl="100" bgClr="00000000"/>
          </ext>
        </extLst>
      </patternFill>
    </fill>
    <fill>
      <patternFill patternType="solid">
        <fgColor rgb="FFFFFF9E"/>
        <bgColor rgb="FFFFFFFF"/>
        <extLst>
          <ext uri="smNativeData">
            <pm:shade xmlns:pm="smNativeData" id="1562338738" type="1" fgLvl="38" fgClr="00FFFF00" bgLvl="62" bgClr="00FFFFFF"/>
          </ext>
        </extLst>
      </patternFill>
    </fill>
    <fill>
      <patternFill patternType="solid">
        <fgColor rgb="FFFFFF9E"/>
        <bgColor rgb="FFFFFFFF"/>
        <extLst>
          <ext uri="smNativeData">
            <pm:shade xmlns:pm="smNativeData" id="1562338738" type="1" fgLvl="38" fgClr="00FFFF00" bgLvl="62" bgClr="00FFFFFF"/>
          </ext>
        </extLst>
      </patternFill>
    </fill>
    <fill>
      <patternFill patternType="solid">
        <fgColor rgb="FFFFFF9E"/>
        <bgColor rgb="FFFFFFFF"/>
        <extLst>
          <ext uri="smNativeData">
            <pm:shade xmlns:pm="smNativeData" id="1562338738" type="1" fgLvl="38" fgClr="00FFFF00" bgLvl="62" bgClr="00FFFFFF"/>
          </ext>
        </extLst>
      </patternFill>
    </fill>
    <fill>
      <patternFill patternType="solid">
        <fgColor rgb="FFFFFF9E"/>
        <bgColor rgb="FFFFFFFF"/>
        <extLst>
          <ext uri="smNativeData">
            <pm:shade xmlns:pm="smNativeData" id="1562338738" type="1" fgLvl="38" fgClr="00FFFF00" bgLvl="62" bgClr="00FFFFFF"/>
          </ext>
        </extLst>
      </patternFill>
    </fill>
    <fill>
      <patternFill patternType="solid">
        <fgColor rgb="FFFFFF9E"/>
        <bgColor rgb="FFFFFFFF"/>
        <extLst>
          <ext uri="smNativeData">
            <pm:shade xmlns:pm="smNativeData" id="1562338738" type="1" fgLvl="38" fgClr="00FFFF00" bgLvl="62" bgClr="00FFFFFF"/>
          </ext>
        </extLst>
      </patternFill>
    </fill>
  </fills>
  <borders count="17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62338738"/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none">
        <color rgb="FF000000"/>
      </bottom>
      <extLst>
        <ext uri="smNativeData">
          <pm:border xmlns:pm="smNativeData" id="1562338738">
            <pm:line position="top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none">
        <color rgb="FF000000"/>
      </bottom>
      <extLst>
        <ext uri="smNativeData">
          <pm:border xmlns:pm="smNativeData" id="1562338738">
            <pm:line position="top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none">
        <color rgb="FF000000"/>
      </bottom>
      <extLst>
        <ext uri="smNativeData">
          <pm:border xmlns:pm="smNativeData" id="1562338738">
            <pm:line position="top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62338738">
            <pm:line position="lef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62338738"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62338738"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62338738"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62338738"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62338738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6233873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6233873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62338738"/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none">
        <color rgb="FF000000"/>
      </bottom>
      <extLst>
        <ext uri="smNativeData">
          <pm:border xmlns:pm="smNativeData" id="1562338738">
            <pm:line position="top" type="1" style="0" width="30" dist="20" width2="20" rgb="000000"/>
            <pm:line position="left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62338738">
            <pm:line position="left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62338738"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62338738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40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2" xfId="0" applyBorder="1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49" fontId="0" fillId="0" borderId="0" xfId="0" applyNumberFormat="1" applyAlignment="1">
      <alignment wrapText="1"/>
    </xf>
    <xf numFmtId="0" fontId="0" fillId="0" borderId="7" xfId="0" applyBorder="1" applyAlignment="1">
      <alignment wrapText="1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11" borderId="10" xfId="0" applyFill="1"/>
    <xf numFmtId="0" fontId="0" fillId="11" borderId="10" xfId="0" applyFill="1" applyAlignment="1">
      <alignment horizontal="center"/>
    </xf>
    <xf numFmtId="0" fontId="0" fillId="13" borderId="12" xfId="0" applyFill="1"/>
    <xf numFmtId="0" fontId="0" fillId="14" borderId="13" xfId="0" applyFill="1" applyBorder="1"/>
    <xf numFmtId="0" fontId="0" fillId="15" borderId="14" xfId="0" applyFill="1" applyBorder="1"/>
    <xf numFmtId="0" fontId="0" fillId="16" borderId="15" xfId="0" applyFill="1" applyBorder="1"/>
    <xf numFmtId="0" fontId="0" fillId="13" borderId="12" xfId="0" applyFill="1"/>
    <xf numFmtId="0" fontId="0" fillId="17" borderId="16" xfId="0" applyFill="1" applyBorder="1"/>
    <xf numFmtId="0" fontId="2" fillId="13" borderId="12" xfId="0" applyFont="1" applyFill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/>
    <xf numFmtId="0" fontId="2" fillId="0" borderId="0" xfId="0" applyFont="1"/>
    <xf numFmtId="0" fontId="2" fillId="0" borderId="0" xfId="0" applyFont="1"/>
    <xf numFmtId="0" fontId="0" fillId="14" borderId="13" xfId="0" applyFill="1" applyBorder="1"/>
    <xf numFmtId="0" fontId="0" fillId="15" borderId="14" xfId="0" applyFill="1" applyBorder="1"/>
    <xf numFmtId="0" fontId="0" fillId="16" borderId="15" xfId="0" applyFill="1" applyBorder="1"/>
    <xf numFmtId="0" fontId="2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/>
    <xf numFmtId="0" fontId="4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 customBuiltin="1"/>
  </cellStyles>
  <tableStyles count="0"/>
  <extLst>
    <ext uri="smNativeData">
      <pm:charStyles xmlns:pm="smNativeData" id="1562338738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7</xdr:col>
      <xdr:colOff>257175</xdr:colOff>
      <xdr:row>12</xdr:row>
      <xdr:rowOff>178435</xdr:rowOff>
    </xdr:to>
    <xdr:pic macro="">
      <xdr:nvPicPr>
        <xdr:cNvPr id="9" name="Picture 2"/>
        <xdr:cNvPicPr>
          <a:picLocks noChangeAspect="1"/>
          <a:extLst>
            <a:ext uri="smNativeData">
              <pm:smNativeData xmlns:pm="smNativeData" val="SMDATA_16_smUfXR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AAAAAAgAAAAAAAAAMAAAABwAAAKYDqwELHQAAAAAAAIwUAADGEAAAAQAAAA==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1225" y="0"/>
          <a:ext cx="3340100" cy="272669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14</xdr:row>
      <xdr:rowOff>47625</xdr:rowOff>
    </xdr:from>
    <xdr:to>
      <xdr:col>7</xdr:col>
      <xdr:colOff>514350</xdr:colOff>
      <xdr:row>24</xdr:row>
      <xdr:rowOff>74295</xdr:rowOff>
    </xdr:to>
    <xdr:pic macro="">
      <xdr:nvPicPr>
        <xdr:cNvPr id="8" name="Picture 4"/>
        <xdr:cNvPicPr>
          <a:picLocks noChangeAspect="1"/>
          <a:extLst>
            <a:ext uri="smNativeData">
              <pm:smNativeData xmlns:pm="smNativeData" val="SMDATA_16_smUfXR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OAAAAAgAAAPMA/QAYAAAABwAAAHsBVgP7HQAAaBIAADEVAABvDQAAAQAAAA==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3625" y="2992120"/>
          <a:ext cx="3444875" cy="21837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25</xdr:row>
      <xdr:rowOff>228600</xdr:rowOff>
    </xdr:from>
    <xdr:to>
      <xdr:col>8</xdr:col>
      <xdr:colOff>430530</xdr:colOff>
      <xdr:row>37</xdr:row>
      <xdr:rowOff>47625</xdr:rowOff>
    </xdr:to>
    <xdr:pic macro="">
      <xdr:nvPicPr>
        <xdr:cNvPr id="7" name="Picture 5"/>
        <xdr:cNvPicPr>
          <a:picLocks noChangeAspect="1"/>
          <a:extLst>
            <a:ext uri="smNativeData">
              <pm:smNativeData xmlns:pm="smNativeData" val="SMDATA_16_smUfXR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ZAAAAAgAAAJoBrgAlAAAACAAAAPkAywKwHQAABiIAAMMYAADDDwAAAQAAAA==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6000" y="5530850"/>
          <a:ext cx="4025265" cy="25622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8</xdr:col>
      <xdr:colOff>209550</xdr:colOff>
      <xdr:row>52</xdr:row>
      <xdr:rowOff>52705</xdr:rowOff>
    </xdr:to>
    <xdr:pic macro="">
      <xdr:nvPicPr>
        <xdr:cNvPr id="6" name="Picture 6"/>
        <xdr:cNvPicPr>
          <a:picLocks noChangeAspect="1"/>
          <a:extLst>
            <a:ext uri="smNativeData">
              <pm:smNativeData xmlns:pm="smNativeData" val="SMDATA_16_smUfXR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oAAAAAgAAAAAAAAA0AAAACAAAABQBXAELHQAAKjUAAAwYAADnDwAAAQAAAA==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1225" y="8642350"/>
          <a:ext cx="3909060" cy="258508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55</xdr:row>
      <xdr:rowOff>66675</xdr:rowOff>
    </xdr:from>
    <xdr:to>
      <xdr:col>8</xdr:col>
      <xdr:colOff>200025</xdr:colOff>
      <xdr:row>61</xdr:row>
      <xdr:rowOff>97155</xdr:rowOff>
    </xdr:to>
    <xdr:pic macro="">
      <xdr:nvPicPr>
        <xdr:cNvPr id="5" name="Picture 1"/>
        <xdr:cNvPicPr>
          <a:picLocks noChangeAspect="1"/>
          <a:extLst>
            <a:ext uri="smNativeData">
              <pm:smNativeData xmlns:pm="smNativeData" val="SMDATA_16_smUfXR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3AAAAAgAAAFoAbwA9AAAACAAAAPABTAF0HQAA20gAAJQXAADkCgAAAQAAAA==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87900" y="11843385"/>
          <a:ext cx="3832860" cy="1770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63</xdr:row>
      <xdr:rowOff>200025</xdr:rowOff>
    </xdr:from>
    <xdr:to>
      <xdr:col>8</xdr:col>
      <xdr:colOff>311785</xdr:colOff>
      <xdr:row>73</xdr:row>
      <xdr:rowOff>104775</xdr:rowOff>
    </xdr:to>
    <xdr:pic macro="">
      <xdr:nvPicPr>
        <xdr:cNvPr id="4" name="Picture 2"/>
        <xdr:cNvPicPr>
          <a:picLocks noChangeAspect="1"/>
          <a:extLst>
            <a:ext uri="smNativeData">
              <pm:smNativeData xmlns:pm="smNativeData" val="SMDATA_16_smUfXR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/AAAAAgAAABoCjgBJAAAACAAAACUCBgKSHQAA4VYAACYYAACWDAAAAQAAAA=="/>
            </a:ext>
          </a:extLst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6950" y="14123035"/>
          <a:ext cx="3925570" cy="204597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76</xdr:row>
      <xdr:rowOff>142875</xdr:rowOff>
    </xdr:from>
    <xdr:to>
      <xdr:col>8</xdr:col>
      <xdr:colOff>523240</xdr:colOff>
      <xdr:row>86</xdr:row>
      <xdr:rowOff>152400</xdr:rowOff>
    </xdr:to>
    <xdr:pic macro="">
      <xdr:nvPicPr>
        <xdr:cNvPr id="3" name="Picture 3"/>
        <xdr:cNvPicPr>
          <a:picLocks noChangeAspect="1"/>
          <a:extLst>
            <a:ext uri="smNativeData">
              <pm:smNativeData xmlns:pm="smNativeData" val="SMDATA_16_smUfXR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BMAAAAAgAAAPcAAABWAAAACAAAAB4DZQMLHQAAZ2cAAPoZAACJDgAAAQAAAA=="/>
            </a:ext>
          </a:extLst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1225" y="16809085"/>
          <a:ext cx="4222750" cy="236283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</xdr:col>
      <xdr:colOff>3780155</xdr:colOff>
      <xdr:row>89</xdr:row>
      <xdr:rowOff>95250</xdr:rowOff>
    </xdr:from>
    <xdr:to>
      <xdr:col>8</xdr:col>
      <xdr:colOff>490855</xdr:colOff>
      <xdr:row>99</xdr:row>
      <xdr:rowOff>171450</xdr:rowOff>
    </xdr:to>
    <xdr:pic macro="">
      <xdr:nvPicPr>
        <xdr:cNvPr id="2" name="Picture 4"/>
        <xdr:cNvPicPr>
          <a:picLocks noChangeAspect="1"/>
          <a:extLst>
            <a:ext uri="smNativeData">
              <pm:smNativeData xmlns:pm="smNativeData" val="SMDATA_16_smUfXR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QAAADAAAABAAAAAAAAAAAAAAAAA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BZAAAAAQAAAKQArwNjAAAACAAAAIIDLwMMGwAASnkAAMYbAADyDgAAAQAAAA=="/>
            </a:ext>
          </a:extLst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96740" y="19716750"/>
          <a:ext cx="4514850" cy="242951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06"/>
  <sheetViews>
    <sheetView view="normal" topLeftCell="A60" workbookViewId="0">
      <selection activeCell="A56" sqref="A56:A62"/>
    </sheetView>
  </sheetViews>
  <sheetFormatPr defaultRowHeight="15.40"/>
  <cols>
    <col min="2" max="2" width="57.714286" customWidth="1" style="1"/>
  </cols>
  <sheetData>
    <row r="1" spans="1:9">
      <c r="A1" s="19" t="s">
        <v>0</v>
      </c>
      <c r="B1" s="3" t="s">
        <v>1</v>
      </c>
      <c r="C1" s="4"/>
      <c r="D1" s="4"/>
      <c r="E1" s="4"/>
      <c r="F1" s="4"/>
      <c r="G1" s="4"/>
      <c r="H1" s="4"/>
      <c r="I1" s="5"/>
    </row>
    <row r="2" spans="1:9">
      <c r="A2" s="20"/>
      <c r="I2" s="7"/>
    </row>
    <row r="3" spans="1:9">
      <c r="A3" s="20" t="s">
        <v>2</v>
      </c>
      <c r="B3" s="11" t="s">
        <v>3</v>
      </c>
      <c r="I3" s="7"/>
    </row>
    <row r="4" spans="1:9">
      <c r="A4" s="20"/>
      <c r="I4" s="7"/>
    </row>
    <row r="5" spans="1:9">
      <c r="A5" s="20"/>
      <c r="I5" s="7"/>
    </row>
    <row r="6" spans="1:9">
      <c r="A6" s="20"/>
      <c r="I6" s="7"/>
    </row>
    <row r="7" spans="1:9">
      <c r="A7" s="20"/>
      <c r="I7" s="7"/>
    </row>
    <row r="8" spans="1:9">
      <c r="A8" s="20"/>
      <c r="I8" s="7"/>
    </row>
    <row r="9" spans="1:9">
      <c r="A9" s="20"/>
      <c r="I9" s="7"/>
    </row>
    <row r="10" spans="1:9">
      <c r="A10" s="20"/>
      <c r="I10" s="7"/>
    </row>
    <row r="11" spans="1:9">
      <c r="A11" s="20"/>
      <c r="I11" s="7"/>
    </row>
    <row r="12" spans="1:9">
      <c r="A12" s="20"/>
      <c r="I12" s="7"/>
    </row>
    <row r="13" spans="1:9">
      <c r="A13" s="20"/>
      <c r="I13" s="7"/>
    </row>
    <row r="14" spans="1:9">
      <c r="A14" s="21"/>
      <c r="B14" s="12"/>
      <c r="C14" s="9"/>
      <c r="D14" s="9"/>
      <c r="E14" s="9"/>
      <c r="F14" s="9"/>
      <c r="G14" s="9"/>
      <c r="H14" s="9"/>
      <c r="I14" s="10"/>
    </row>
    <row r="15" spans="1:9">
      <c r="A15" s="19"/>
      <c r="B15" s="3"/>
      <c r="C15" s="4"/>
      <c r="D15" s="4"/>
      <c r="E15" s="4"/>
      <c r="F15" s="4"/>
      <c r="G15" s="4"/>
      <c r="H15" s="4"/>
      <c r="I15" s="5"/>
    </row>
    <row r="16" spans="1:9">
      <c r="A16" s="20" t="s">
        <v>4</v>
      </c>
      <c r="B16" s="1" t="s">
        <v>5</v>
      </c>
      <c r="I16" s="7"/>
    </row>
    <row r="17" spans="1:9">
      <c r="A17" s="20"/>
      <c r="I17" s="7"/>
    </row>
    <row r="18" spans="1:9">
      <c r="A18" s="20"/>
      <c r="B18" s="1" t="s">
        <v>6</v>
      </c>
      <c r="I18" s="7"/>
    </row>
    <row r="19" spans="1:9">
      <c r="A19" s="20"/>
      <c r="I19" s="7"/>
    </row>
    <row r="20" spans="1:9">
      <c r="A20" s="20"/>
      <c r="I20" s="7"/>
    </row>
    <row r="21" spans="1:9">
      <c r="A21" s="20"/>
      <c r="I21" s="7"/>
    </row>
    <row r="22" spans="1:9">
      <c r="A22" s="20"/>
      <c r="I22" s="7"/>
    </row>
    <row r="23" spans="1:9">
      <c r="A23" s="20"/>
      <c r="I23" s="7"/>
    </row>
    <row r="24" spans="1:9">
      <c r="A24" s="20"/>
      <c r="I24" s="7"/>
    </row>
    <row r="25" spans="1:9">
      <c r="A25" s="21"/>
      <c r="B25" s="12"/>
      <c r="C25" s="9"/>
      <c r="D25" s="9"/>
      <c r="E25" s="9"/>
      <c r="F25" s="9"/>
      <c r="G25" s="9"/>
      <c r="H25" s="9"/>
      <c r="I25" s="10"/>
    </row>
    <row r="26" spans="1:9" ht="45" customHeight="1">
      <c r="A26" s="19" t="s">
        <v>7</v>
      </c>
      <c r="B26" s="13" t="s">
        <v>8</v>
      </c>
      <c r="C26" s="4"/>
      <c r="D26" s="4"/>
      <c r="E26" s="4"/>
      <c r="F26" s="4"/>
      <c r="G26" s="4"/>
      <c r="H26" s="4"/>
      <c r="I26" s="5"/>
    </row>
    <row r="27" spans="1:9">
      <c r="A27" s="20"/>
      <c r="B27" s="14"/>
      <c r="I27" s="7"/>
    </row>
    <row r="28" spans="1:9">
      <c r="A28" s="23"/>
      <c r="B28" s="14"/>
      <c r="I28" s="7"/>
    </row>
    <row r="29" spans="1:9">
      <c r="A29" s="20"/>
      <c r="B29" s="14"/>
      <c r="I29" s="7"/>
    </row>
    <row r="30" spans="1:9">
      <c r="A30" s="20"/>
      <c r="B30" s="14"/>
      <c r="I30" s="7"/>
    </row>
    <row r="31" spans="1:9">
      <c r="A31" s="20"/>
      <c r="B31" s="14"/>
      <c r="I31" s="7"/>
    </row>
    <row r="32" spans="1:9">
      <c r="A32" s="20"/>
      <c r="B32" s="14"/>
      <c r="I32" s="7"/>
    </row>
    <row r="33" spans="1:9">
      <c r="A33" s="20"/>
      <c r="B33" s="14"/>
      <c r="I33" s="7"/>
    </row>
    <row r="34" spans="1:9">
      <c r="A34" s="20"/>
      <c r="B34" s="14"/>
      <c r="I34" s="7"/>
    </row>
    <row r="35" spans="1:9">
      <c r="A35" s="20"/>
      <c r="B35" s="14"/>
      <c r="I35" s="7"/>
    </row>
    <row r="36" spans="1:9">
      <c r="A36" s="20"/>
      <c r="B36" s="14"/>
      <c r="I36" s="7"/>
    </row>
    <row r="37" spans="1:9">
      <c r="A37" s="20"/>
      <c r="B37" s="14"/>
      <c r="I37" s="7"/>
    </row>
    <row r="38" spans="1:9">
      <c r="A38" s="20"/>
      <c r="I38" s="7"/>
    </row>
    <row r="39" spans="1:9">
      <c r="A39" s="21"/>
      <c r="B39" s="12"/>
      <c r="C39" s="9"/>
      <c r="D39" s="9"/>
      <c r="E39" s="9"/>
      <c r="F39" s="9"/>
      <c r="G39" s="9"/>
      <c r="H39" s="9"/>
      <c r="I39" s="10"/>
    </row>
    <row r="40" spans="1:9">
      <c r="A40" s="19"/>
      <c r="B40" s="3"/>
      <c r="C40" s="4"/>
      <c r="D40" s="4"/>
      <c r="E40" s="4"/>
      <c r="F40" s="4"/>
      <c r="G40" s="4"/>
      <c r="H40" s="4"/>
      <c r="I40" s="5"/>
    </row>
    <row r="41" spans="1:9" ht="30" customHeight="1">
      <c r="A41" s="20" t="s">
        <v>9</v>
      </c>
      <c r="B41" s="14" t="s">
        <v>10</v>
      </c>
      <c r="I41" s="7"/>
    </row>
    <row r="42" spans="1:9">
      <c r="A42" s="20"/>
      <c r="B42" s="14"/>
      <c r="I42" s="7"/>
    </row>
    <row r="43" spans="1:9">
      <c r="A43" s="20"/>
      <c r="B43" s="14"/>
      <c r="I43" s="7"/>
    </row>
    <row r="44" spans="1:9">
      <c r="A44" s="20"/>
      <c r="B44" s="14"/>
      <c r="I44" s="7"/>
    </row>
    <row r="45" spans="1:9">
      <c r="A45" s="20"/>
      <c r="B45" s="14"/>
      <c r="I45" s="7"/>
    </row>
    <row r="46" spans="1:9">
      <c r="A46" s="20"/>
      <c r="B46" s="14"/>
      <c r="I46" s="7"/>
    </row>
    <row r="47" spans="1:9">
      <c r="A47" s="20"/>
      <c r="B47" s="14"/>
      <c r="I47" s="7"/>
    </row>
    <row r="48" spans="1:9">
      <c r="A48" s="20"/>
      <c r="B48" s="14"/>
      <c r="I48" s="7"/>
    </row>
    <row r="49" spans="1:9">
      <c r="A49" s="20"/>
      <c r="B49" s="14"/>
      <c r="I49" s="7"/>
    </row>
    <row r="50" spans="1:9">
      <c r="A50" s="20"/>
      <c r="B50" s="14"/>
      <c r="I50" s="7"/>
    </row>
    <row r="51" spans="1:9">
      <c r="A51" s="20"/>
      <c r="B51" s="14"/>
      <c r="I51" s="7"/>
    </row>
    <row r="52" spans="1:9">
      <c r="A52" s="20"/>
      <c r="B52" s="14"/>
      <c r="I52" s="7"/>
    </row>
    <row r="53" spans="1:9">
      <c r="A53" s="20"/>
      <c r="I53" s="7"/>
    </row>
    <row r="54" spans="1:9">
      <c r="A54" s="8"/>
      <c r="B54" s="12"/>
      <c r="C54" s="9"/>
      <c r="D54" s="9"/>
      <c r="E54" s="9"/>
      <c r="F54" s="9"/>
      <c r="G54" s="9"/>
      <c r="H54" s="9"/>
      <c r="I54" s="10"/>
    </row>
    <row r="56" spans="1:9" ht="60" customHeight="1">
      <c r="A56" s="30" t="s">
        <v>11</v>
      </c>
      <c r="B56" s="13" t="s">
        <v>12</v>
      </c>
      <c r="C56" s="4"/>
      <c r="D56" s="4"/>
      <c r="E56" s="4"/>
      <c r="F56" s="4"/>
      <c r="G56" s="4"/>
      <c r="H56" s="4"/>
      <c r="I56" s="5"/>
    </row>
    <row r="57" spans="1:9">
      <c r="A57" s="31"/>
      <c r="B57" s="14"/>
      <c r="I57" s="7"/>
    </row>
    <row r="58" spans="1:9">
      <c r="A58" s="31"/>
      <c r="B58" s="14"/>
      <c r="I58" s="7"/>
    </row>
    <row r="59" spans="1:9">
      <c r="A59" s="31"/>
      <c r="B59" s="14"/>
      <c r="I59" s="7"/>
    </row>
    <row r="60" spans="1:9">
      <c r="A60" s="31"/>
      <c r="B60" s="14"/>
      <c r="I60" s="7"/>
    </row>
    <row r="61" spans="1:9">
      <c r="A61" s="31"/>
      <c r="B61" s="14"/>
      <c r="I61" s="7"/>
    </row>
    <row r="62" spans="1:9">
      <c r="A62" s="32"/>
      <c r="B62" s="12"/>
      <c r="C62" s="9"/>
      <c r="D62" s="9"/>
      <c r="E62" s="9"/>
      <c r="F62" s="9"/>
      <c r="G62" s="9"/>
      <c r="H62" s="9"/>
      <c r="I62" s="10"/>
    </row>
    <row r="64" spans="1:9" ht="30" customHeight="1">
      <c r="A64" s="19" t="s">
        <v>13</v>
      </c>
      <c r="B64" s="13" t="s">
        <v>14</v>
      </c>
      <c r="C64" s="4"/>
      <c r="D64" s="4"/>
      <c r="E64" s="4"/>
      <c r="F64" s="4"/>
      <c r="G64" s="4"/>
      <c r="H64" s="4"/>
      <c r="I64" s="5"/>
    </row>
    <row r="65" spans="1:9">
      <c r="A65" s="20"/>
      <c r="B65" s="14"/>
      <c r="I65" s="7"/>
    </row>
    <row r="66" spans="1:9">
      <c r="A66" s="20"/>
      <c r="B66" s="14"/>
      <c r="I66" s="7"/>
    </row>
    <row r="67" spans="1:9">
      <c r="A67" s="20"/>
      <c r="B67" s="14"/>
      <c r="I67" s="7"/>
    </row>
    <row r="68" spans="1:9">
      <c r="A68" s="20"/>
      <c r="B68" s="14"/>
      <c r="I68" s="7"/>
    </row>
    <row r="69" spans="1:9">
      <c r="A69" s="20"/>
      <c r="B69" s="14"/>
      <c r="I69" s="7"/>
    </row>
    <row r="70" spans="1:9">
      <c r="A70" s="20"/>
      <c r="B70" s="14"/>
      <c r="I70" s="7"/>
    </row>
    <row r="71" spans="1:9">
      <c r="A71" s="20"/>
      <c r="B71" s="14"/>
      <c r="I71" s="7"/>
    </row>
    <row r="72" spans="1:9">
      <c r="A72" s="20"/>
      <c r="B72" s="14"/>
      <c r="I72" s="7"/>
    </row>
    <row r="73" spans="1:9">
      <c r="A73" s="20"/>
      <c r="B73" s="14"/>
      <c r="I73" s="7"/>
    </row>
    <row r="74" spans="1:9">
      <c r="A74" s="20"/>
      <c r="B74" s="14"/>
      <c r="I74" s="7"/>
    </row>
    <row r="75" spans="1:9">
      <c r="A75" s="8"/>
      <c r="B75" s="12"/>
      <c r="C75" s="9"/>
      <c r="D75" s="9"/>
      <c r="E75" s="9"/>
      <c r="F75" s="9"/>
      <c r="G75" s="9"/>
      <c r="H75" s="9"/>
      <c r="I75" s="10"/>
    </row>
    <row r="77" spans="1:9">
      <c r="A77" s="2" t="s">
        <v>15</v>
      </c>
      <c r="B77" s="3" t="s">
        <v>16</v>
      </c>
      <c r="C77" s="4"/>
      <c r="D77" s="4"/>
      <c r="E77" s="4"/>
      <c r="F77" s="4"/>
      <c r="G77" s="4"/>
      <c r="H77" s="4"/>
      <c r="I77" s="5"/>
    </row>
    <row r="78" spans="1:9">
      <c r="A78" s="6"/>
      <c r="I78" s="7"/>
    </row>
    <row r="79" spans="1:9">
      <c r="A79" s="6"/>
      <c r="I79" s="7"/>
    </row>
    <row r="80" spans="1:9">
      <c r="A80" s="6"/>
      <c r="I80" s="7"/>
    </row>
    <row r="81" spans="1:9">
      <c r="A81" s="6"/>
      <c r="I81" s="7"/>
    </row>
    <row r="82" spans="1:9">
      <c r="A82" s="6"/>
      <c r="I82" s="7"/>
    </row>
    <row r="83" spans="1:9">
      <c r="A83" s="6"/>
      <c r="I83" s="7"/>
    </row>
    <row r="84" spans="1:9">
      <c r="A84" s="6"/>
      <c r="I84" s="7"/>
    </row>
    <row r="85" spans="1:9">
      <c r="A85" s="6"/>
      <c r="I85" s="7"/>
    </row>
    <row r="86" spans="1:9">
      <c r="A86" s="6"/>
      <c r="I86" s="7"/>
    </row>
    <row r="87" spans="1:9">
      <c r="A87" s="6"/>
      <c r="I87" s="7"/>
    </row>
    <row r="88" spans="1:9">
      <c r="A88" s="8"/>
      <c r="B88" s="12"/>
      <c r="C88" s="9"/>
      <c r="D88" s="9"/>
      <c r="E88" s="9"/>
      <c r="F88" s="9"/>
      <c r="G88" s="9"/>
      <c r="H88" s="9"/>
      <c r="I88" s="10"/>
    </row>
    <row r="90" spans="1:9">
      <c r="A90" s="19" t="s">
        <v>17</v>
      </c>
      <c r="B90" s="3" t="s">
        <v>18</v>
      </c>
      <c r="C90" s="4"/>
      <c r="D90" s="4"/>
      <c r="E90" s="4"/>
      <c r="F90" s="4"/>
      <c r="G90" s="4"/>
      <c r="H90" s="4"/>
      <c r="I90" s="5"/>
    </row>
    <row r="91" spans="1:9">
      <c r="A91" s="20"/>
      <c r="I91" s="7"/>
    </row>
    <row r="92" spans="1:9">
      <c r="A92" s="20"/>
      <c r="I92" s="7"/>
    </row>
    <row r="93" spans="1:9">
      <c r="A93" s="20"/>
      <c r="I93" s="7"/>
    </row>
    <row r="94" spans="1:9">
      <c r="A94" s="20"/>
      <c r="I94" s="7"/>
    </row>
    <row r="95" spans="1:9">
      <c r="A95" s="20"/>
      <c r="I95" s="7"/>
    </row>
    <row r="96" spans="1:9">
      <c r="A96" s="20"/>
      <c r="I96" s="7"/>
    </row>
    <row r="97" spans="1:9">
      <c r="A97" s="20"/>
      <c r="I97" s="7"/>
    </row>
    <row r="98" spans="1:9">
      <c r="A98" s="20"/>
      <c r="I98" s="7"/>
    </row>
    <row r="99" spans="1:9">
      <c r="A99" s="20"/>
      <c r="I99" s="7"/>
    </row>
    <row r="100" spans="1:9">
      <c r="A100" s="20"/>
      <c r="I100" s="7"/>
    </row>
    <row r="101" spans="1:9">
      <c r="A101" s="21"/>
      <c r="B101" s="12"/>
      <c r="C101" s="9"/>
      <c r="D101" s="9"/>
      <c r="E101" s="9"/>
      <c r="F101" s="9"/>
      <c r="G101" s="9"/>
      <c r="H101" s="9"/>
      <c r="I101" s="10"/>
    </row>
    <row r="102" spans="1:1">
      <c r="A102" s="22"/>
    </row>
    <row r="103" spans="1:9">
      <c r="A103" s="19" t="s">
        <v>19</v>
      </c>
      <c r="B103" s="3" t="s">
        <v>20</v>
      </c>
      <c r="C103" s="4"/>
      <c r="D103" s="4"/>
      <c r="E103" s="4"/>
      <c r="F103" s="4"/>
      <c r="G103" s="4"/>
      <c r="H103" s="4"/>
      <c r="I103" s="5"/>
    </row>
    <row r="104" spans="1:9">
      <c r="A104" s="21"/>
      <c r="B104" s="12"/>
      <c r="C104" s="9"/>
      <c r="D104" s="9"/>
      <c r="E104" s="9"/>
      <c r="F104" s="9"/>
      <c r="G104" s="9"/>
      <c r="H104" s="9"/>
      <c r="I104" s="10"/>
    </row>
    <row r="105" spans="1:1">
      <c r="A105" s="22"/>
    </row>
    <row r="106" spans="1:1">
      <c r="A106" s="22"/>
    </row>
  </sheetData>
  <mergeCells count="4">
    <mergeCell ref="B26:B37"/>
    <mergeCell ref="B41:B52"/>
    <mergeCell ref="B56:B61"/>
    <mergeCell ref="B64:B74"/>
  </mergeCells>
  <printOptions>
    <extLst>
      <ext uri="smNativeData">
        <pm:pageFlags xmlns:pm="smNativeData" id="156233873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62338738" l="56" r="56" t="56" b="56" borderId="0" fillId="0" vertical="0"/>
        <pm:footer xmlns:pm="smNativeData" id="1562338738" l="56" r="56" t="56" b="56" borderId="0" fillId="0" vertical="2"/>
        <pm:paperBin xmlns:pm="smNativeData" id="1562338738" Id="0" type="0" value="0"/>
        <pm:paperBin xmlns:pm="smNativeData" id="1562338738" Id="1" type="0" value="0"/>
      </ext>
    </extLst>
  </headerFooter>
  <drawing r:id="rId1"/>
  <extLst>
    <ext uri="smNativeData">
      <pm:sheetPrefs xmlns:pm="smNativeData" day="156233873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W295"/>
  <sheetViews>
    <sheetView tabSelected="1" view="normal" zoomScale="90" workbookViewId="0">
      <selection activeCell="A56" sqref="A56:A62"/>
    </sheetView>
  </sheetViews>
  <sheetFormatPr defaultRowHeight="15.40"/>
  <cols>
    <col min="1" max="1" width="27.714286" customWidth="1"/>
    <col min="2" max="2" width="40.000000" customWidth="1"/>
    <col min="3" max="3" width="31.857143" customWidth="1"/>
    <col min="4" max="4" width="36.428571" customWidth="1"/>
    <col min="5" max="5" width="90.428571" customWidth="1"/>
  </cols>
  <sheetData>
    <row r="1" spans="2:23">
      <c r="B1" t="s">
        <v>21</v>
      </c>
      <c r="C1" t="s">
        <v>22</v>
      </c>
      <c r="D1" t="s">
        <v>23</v>
      </c>
      <c r="G1" t="str">
        <f>IF(A1="","",""&amp;CHAR(34)&amp;TRIM(A1)&amp;CHAR(34)&amp;":"&amp;CHAR(34)&amp;TRIM(B1)&amp;CHAR(34)&amp;",")</f>
        <v/>
      </c>
      <c r="P1" t="str">
        <f>IF(A1="","",""&amp;CHAR(34)&amp;TRIM(A1)&amp;CHAR(34)&amp;":"&amp;CHAR(34)&amp;TRIM(C1)&amp;CHAR(34)&amp;",")</f>
        <v/>
      </c>
      <c r="W1" t="str">
        <f>IF(A1="","",""&amp;CHAR(34)&amp;TRIM(A1)&amp;CHAR(34)&amp;":"&amp;CHAR(34)&amp;TRIM(D1)&amp;CHAR(34)&amp;",")</f>
        <v/>
      </c>
    </row>
    <row r="2" spans="1:23">
      <c r="A2" t="s">
        <v>24</v>
      </c>
      <c r="B2" t="s">
        <v>25</v>
      </c>
      <c r="C2" t="s">
        <v>25</v>
      </c>
      <c r="D2" t="s">
        <v>26</v>
      </c>
      <c r="G2" t="str">
        <f>IF(A2="","",""&amp;CHAR(34)&amp;TRIM(A2)&amp;CHAR(34)&amp;":"&amp;CHAR(34)&amp;TRIM(B2)&amp;CHAR(34)&amp;",")</f>
        <v>"vuitton_01":"Дуб сонома, дуб сонома",</v>
      </c>
      <c r="P2" t="str">
        <f>IF(A2="","",""&amp;CHAR(34)&amp;TRIM(A2)&amp;CHAR(34)&amp;":"&amp;CHAR(34)&amp;TRIM(C2)&amp;CHAR(34)&amp;",")</f>
        <v>"vuitton_01":"Дуб сонома, дуб сонома",</v>
      </c>
      <c r="W2" t="str">
        <f>IF(A2="","",""&amp;CHAR(34)&amp;TRIM(A2)&amp;CHAR(34)&amp;":"&amp;CHAR(34)&amp;TRIM(D2)&amp;CHAR(34)&amp;",")</f>
        <v>"vuitton_01":"Oak sonoma, oak sonoma",</v>
      </c>
    </row>
    <row r="3" spans="1:23">
      <c r="A3" t="s">
        <v>27</v>
      </c>
      <c r="B3" t="s">
        <v>28</v>
      </c>
      <c r="C3" t="s">
        <v>29</v>
      </c>
      <c r="D3" t="s">
        <v>30</v>
      </c>
      <c r="G3" t="str">
        <f>IF(A3="","",""&amp;CHAR(34)&amp;TRIM(A3)&amp;CHAR(34)&amp;":"&amp;CHAR(34)&amp;TRIM(B3)&amp;CHAR(34)&amp;",")</f>
        <v>"vuitton_02":"Дуб нортленд, дуб солочний",</v>
      </c>
      <c r="P3" t="str">
        <f>IF(A3="","",""&amp;CHAR(34)&amp;TRIM(A3)&amp;CHAR(34)&amp;":"&amp;CHAR(34)&amp;TRIM(C3)&amp;CHAR(34)&amp;",")</f>
        <v>"vuitton_02":"Дуб нортлэнд, дуб молочный",</v>
      </c>
      <c r="W3" t="str">
        <f>IF(A3="","",""&amp;CHAR(34)&amp;TRIM(A3)&amp;CHAR(34)&amp;":"&amp;CHAR(34)&amp;TRIM(D3)&amp;CHAR(34)&amp;",")</f>
        <v>"vuitton_02":"Oak nortland, oak milky",</v>
      </c>
    </row>
    <row r="4" spans="1:23">
      <c r="A4" t="s">
        <v>31</v>
      </c>
      <c r="B4" t="s">
        <v>32</v>
      </c>
      <c r="C4" t="s">
        <v>33</v>
      </c>
      <c r="D4" t="s">
        <v>34</v>
      </c>
      <c r="G4" t="str">
        <f>IF(A4="","",""&amp;CHAR(34)&amp;TRIM(A4)&amp;CHAR(34)&amp;":"&amp;CHAR(34)&amp;TRIM(B4)&amp;CHAR(34)&amp;",")</f>
        <v>"vuitton_03":"Дуб сонома грей, ясен сніжний",</v>
      </c>
      <c r="P4" t="str">
        <f>IF(A4="","",""&amp;CHAR(34)&amp;TRIM(A4)&amp;CHAR(34)&amp;":"&amp;CHAR(34)&amp;TRIM(C4)&amp;CHAR(34)&amp;",")</f>
        <v>"vuitton_03":"Дуб сонома грэй, ясень снежный",</v>
      </c>
      <c r="W4" t="str">
        <f>IF(A4="","",""&amp;CHAR(34)&amp;TRIM(A4)&amp;CHAR(34)&amp;":"&amp;CHAR(34)&amp;TRIM(D4)&amp;CHAR(34)&amp;",")</f>
        <v>"vuitton_03":"Oak sonoma grey, ash snow",</v>
      </c>
    </row>
    <row r="5" spans="1:23">
      <c r="A5" t="s">
        <v>35</v>
      </c>
      <c r="B5" t="s">
        <v>36</v>
      </c>
      <c r="C5" t="s">
        <v>37</v>
      </c>
      <c r="D5" t="s">
        <v>38</v>
      </c>
      <c r="G5" t="str">
        <f>IF(A5="","",""&amp;CHAR(34)&amp;TRIM(A5)&amp;CHAR(34)&amp;":"&amp;CHAR(34)&amp;TRIM(B5)&amp;CHAR(34)&amp;",")</f>
        <v>"vuitton_04":"Монблан браун, ясен сніжний",</v>
      </c>
      <c r="P5" t="str">
        <f>IF(A5="","",""&amp;CHAR(34)&amp;TRIM(A5)&amp;CHAR(34)&amp;":"&amp;CHAR(34)&amp;TRIM(C5)&amp;CHAR(34)&amp;",")</f>
        <v>"vuitton_04":"Монблан браун, яснь снежный",</v>
      </c>
      <c r="W5" t="str">
        <f>IF(A5="","",""&amp;CHAR(34)&amp;TRIM(A5)&amp;CHAR(34)&amp;":"&amp;CHAR(34)&amp;TRIM(D5)&amp;CHAR(34)&amp;",")</f>
        <v>"vuitton_04":"Mont blanc brown",</v>
      </c>
    </row>
    <row r="6" spans="1:23">
      <c r="A6" t="s">
        <v>39</v>
      </c>
      <c r="B6" t="s">
        <v>40</v>
      </c>
      <c r="C6" t="s">
        <v>41</v>
      </c>
      <c r="D6" t="s">
        <v>42</v>
      </c>
      <c r="G6" t="str">
        <f>IF(A6="","",""&amp;CHAR(34)&amp;TRIM(A6)&amp;CHAR(34)&amp;":"&amp;CHAR(34)&amp;TRIM(B6)&amp;CHAR(34)&amp;",")</f>
        <v>"vuitton_05":"Дуб молочний, дуб молочний",</v>
      </c>
      <c r="P6" t="str">
        <f>IF(A6="","",""&amp;CHAR(34)&amp;TRIM(A6)&amp;CHAR(34)&amp;":"&amp;CHAR(34)&amp;TRIM(C6)&amp;CHAR(34)&amp;",")</f>
        <v>"vuitton_05":"Дуб молочный, дуб молочный",</v>
      </c>
      <c r="W6" t="str">
        <f>IF(A6="","",""&amp;CHAR(34)&amp;TRIM(A6)&amp;CHAR(34)&amp;":"&amp;CHAR(34)&amp;TRIM(D6)&amp;CHAR(34)&amp;",")</f>
        <v>"vuitton_05":"Oak milky, oak milky",</v>
      </c>
    </row>
    <row r="7" spans="1:23">
      <c r="A7" t="s">
        <v>43</v>
      </c>
      <c r="B7" t="s">
        <v>44</v>
      </c>
      <c r="C7" t="s">
        <v>45</v>
      </c>
      <c r="D7" t="s">
        <v>46</v>
      </c>
      <c r="G7" t="str">
        <f>IF(A7="","",""&amp;CHAR(34)&amp;TRIM(A7)&amp;CHAR(34)&amp;":"&amp;CHAR(34)&amp;TRIM(B7)&amp;CHAR(34)&amp;",")</f>
        <v>"vuitton_06":"Айвроі, білий",</v>
      </c>
      <c r="P7" t="str">
        <f>IF(A7="","",""&amp;CHAR(34)&amp;TRIM(A7)&amp;CHAR(34)&amp;":"&amp;CHAR(34)&amp;TRIM(C7)&amp;CHAR(34)&amp;",")</f>
        <v>"vuitton_06":"Айвориб белый",</v>
      </c>
      <c r="W7" t="str">
        <f>IF(A7="","",""&amp;CHAR(34)&amp;TRIM(A7)&amp;CHAR(34)&amp;":"&amp;CHAR(34)&amp;TRIM(D7)&amp;CHAR(34)&amp;",")</f>
        <v>"vuitton_06":"Ivory, White",</v>
      </c>
    </row>
    <row r="8" spans="7:23">
      <c r="G8" t="str">
        <f>IF(A8="","",""&amp;CHAR(34)&amp;TRIM(A8)&amp;CHAR(34)&amp;":"&amp;CHAR(34)&amp;TRIM(B8)&amp;CHAR(34)&amp;",")</f>
        <v/>
      </c>
      <c r="P8" t="str">
        <f>IF(A8="","",""&amp;CHAR(34)&amp;TRIM(A8)&amp;CHAR(34)&amp;":"&amp;CHAR(34)&amp;TRIM(C8)&amp;CHAR(34)&amp;",")</f>
        <v/>
      </c>
      <c r="W8" t="str">
        <f>IF(A8="","",""&amp;CHAR(34)&amp;TRIM(A8)&amp;CHAR(34)&amp;":"&amp;CHAR(34)&amp;TRIM(D8)&amp;CHAR(34)&amp;",")</f>
        <v/>
      </c>
    </row>
    <row r="9" spans="1:23">
      <c r="A9" s="15" t="s">
        <v>47</v>
      </c>
      <c r="B9" s="15"/>
      <c r="C9" s="15"/>
      <c r="D9" s="15"/>
      <c r="G9" t="str">
        <f>IF(A9="","",""&amp;CHAR(34)&amp;TRIM(A9)&amp;CHAR(34)&amp;":"&amp;CHAR(34)&amp;TRIM(B9)&amp;CHAR(34)&amp;",")</f>
        <v>"Кухонні наборки Гламур":"",</v>
      </c>
      <c r="M9" t="str">
        <f>"/'"</f>
        <v>/'</v>
      </c>
      <c r="P9" t="str">
        <f>IF(A9="","",""&amp;CHAR(34)&amp;TRIM(A9)&amp;CHAR(34)&amp;":"&amp;CHAR(34)&amp;TRIM(C9)&amp;CHAR(34)&amp;",")</f>
        <v>"Кухонні наборки Гламур":"",</v>
      </c>
      <c r="W9" t="str">
        <f>IF(A9="","",""&amp;CHAR(34)&amp;TRIM(A9)&amp;CHAR(34)&amp;":"&amp;CHAR(34)&amp;TRIM(D9)&amp;CHAR(34)&amp;",")</f>
        <v>"Кухонні наборки Гламур":"",</v>
      </c>
    </row>
    <row r="10" spans="1:23">
      <c r="A10" t="s">
        <v>48</v>
      </c>
      <c r="B10" t="s">
        <v>49</v>
      </c>
      <c r="C10" t="s">
        <v>50</v>
      </c>
      <c r="D10" t="s">
        <v>51</v>
      </c>
      <c r="E10" t="str">
        <f>"{ name:"&amp;CHAR(34)&amp;A10&amp;CHAR(34)&amp;", url: "&amp;CHAR(34)&amp;"/images/common/kitchens/glamor/sets/"&amp;A10&amp;".jpg"&amp;CHAR(34)&amp;" },"</f>
        <v>{ name:"glamour_1_10_l", url: "/images/common/kitchens/glamor/sets/glamour_1_10_l.jpg" },</v>
      </c>
      <c r="G10" t="str">
        <f>IF(A10="","",""&amp;CHAR(34)&amp;TRIM(A10)&amp;CHAR(34)&amp;":"&amp;CHAR(34)&amp;TRIM(B10)&amp;CHAR(34)&amp;",")</f>
        <v>"glamour_1_10_l":"Чорний глянець, Червоний глянець",</v>
      </c>
      <c r="P10" t="str">
        <f>IF(A10="","",""&amp;CHAR(34)&amp;TRIM(A10)&amp;CHAR(34)&amp;":"&amp;CHAR(34)&amp;TRIM(C10)&amp;CHAR(34)&amp;",")</f>
        <v>"glamour_1_10_l":"Черный глянец, красный глянец",</v>
      </c>
      <c r="W10" t="str">
        <f>IF(A10="","",""&amp;CHAR(34)&amp;TRIM(A10)&amp;CHAR(34)&amp;":"&amp;CHAR(34)&amp;TRIM(D10)&amp;CHAR(34)&amp;",")</f>
        <v>"glamour_1_10_l":"Black high gloss, Red high gloss",</v>
      </c>
    </row>
    <row r="11" spans="1:23">
      <c r="A11" t="s">
        <v>52</v>
      </c>
      <c r="B11" t="s">
        <v>53</v>
      </c>
      <c r="C11" t="s">
        <v>54</v>
      </c>
      <c r="D11" t="s">
        <v>55</v>
      </c>
      <c r="E11" t="str">
        <f>"{ name:"&amp;CHAR(34)&amp;A11&amp;CHAR(34)&amp;", url: "&amp;CHAR(34)&amp;"/images/common/kitchens/glamor/sets/"&amp;A11&amp;".jpg"&amp;CHAR(34)&amp;" },"</f>
        <v>{ name:"glamour_1_11_l", url: "/images/common/kitchens/glamor/sets/glamour_1_11_l.jpg" },</v>
      </c>
      <c r="G11" t="str">
        <f>IF(A11="","",""&amp;CHAR(34)&amp;TRIM(A11)&amp;CHAR(34)&amp;":"&amp;CHAR(34)&amp;TRIM(B11)&amp;CHAR(34)&amp;",")</f>
        <v>"glamour_1_11_l":"Білий глянець",</v>
      </c>
      <c r="P11" t="str">
        <f>IF(A11="","",""&amp;CHAR(34)&amp;TRIM(A11)&amp;CHAR(34)&amp;":"&amp;CHAR(34)&amp;TRIM(C11)&amp;CHAR(34)&amp;",")</f>
        <v>"glamour_1_11_l":"Белый глянец",</v>
      </c>
      <c r="W11" t="str">
        <f>IF(A11="","",""&amp;CHAR(34)&amp;TRIM(A11)&amp;CHAR(34)&amp;":"&amp;CHAR(34)&amp;TRIM(D11)&amp;CHAR(34)&amp;",")</f>
        <v>"glamour_1_11_l":"White high gloss",</v>
      </c>
    </row>
    <row r="12" spans="1:23">
      <c r="A12" t="s">
        <v>56</v>
      </c>
      <c r="B12" t="s">
        <v>57</v>
      </c>
      <c r="C12" t="s">
        <v>58</v>
      </c>
      <c r="D12" t="s">
        <v>59</v>
      </c>
      <c r="E12" t="str">
        <f>"{ name:"&amp;CHAR(34)&amp;A12&amp;CHAR(34)&amp;", url: "&amp;CHAR(34)&amp;"/images/common/kitchens/glamor/sets/"&amp;A12&amp;".jpg"&amp;CHAR(34)&amp;" },"</f>
        <v>{ name:"glamour_1_13_l", url: "/images/common/kitchens/glamor/sets/glamour_1_13_l.jpg" },</v>
      </c>
      <c r="G12" t="str">
        <f>IF(A12="","",""&amp;CHAR(34)&amp;TRIM(A12)&amp;CHAR(34)&amp;":"&amp;CHAR(34)&amp;TRIM(B12)&amp;CHAR(34)&amp;",")</f>
        <v>"glamour_1_13_l":"Лайм металік",</v>
      </c>
      <c r="P12" t="str">
        <f>IF(A12="","",""&amp;CHAR(34)&amp;TRIM(A12)&amp;CHAR(34)&amp;":"&amp;CHAR(34)&amp;TRIM(C12)&amp;CHAR(34)&amp;",")</f>
        <v>"glamour_1_13_l":"Лайм металик",</v>
      </c>
      <c r="W12" t="str">
        <f>IF(A12="","",""&amp;CHAR(34)&amp;TRIM(A12)&amp;CHAR(34)&amp;":"&amp;CHAR(34)&amp;TRIM(D12)&amp;CHAR(34)&amp;",")</f>
        <v>"glamour_1_13_l":"Lime high gloss meallic",</v>
      </c>
    </row>
    <row r="13" spans="1:23">
      <c r="A13" t="s">
        <v>60</v>
      </c>
      <c r="B13" t="s">
        <v>61</v>
      </c>
      <c r="C13" t="s">
        <v>62</v>
      </c>
      <c r="D13" t="s">
        <v>63</v>
      </c>
      <c r="E13" t="str">
        <f>"{ name:"&amp;CHAR(34)&amp;A13&amp;CHAR(34)&amp;", url: "&amp;CHAR(34)&amp;"/images/common/kitchens/glamor/sets/"&amp;A13&amp;".jpg"&amp;CHAR(34)&amp;" },"</f>
        <v>{ name:"glamour_2_02_l", url: "/images/common/kitchens/glamor/sets/glamour_2_02_l.jpg" },</v>
      </c>
      <c r="G13" t="str">
        <f>IF(A13="","",""&amp;CHAR(34)&amp;TRIM(A13)&amp;CHAR(34)&amp;":"&amp;CHAR(34)&amp;TRIM(B13)&amp;CHAR(34)&amp;",")</f>
        <v>"glamour_2_02_l":"Червоний глянець, чорний глянець",</v>
      </c>
      <c r="P13" t="str">
        <f>IF(A13="","",""&amp;CHAR(34)&amp;TRIM(A13)&amp;CHAR(34)&amp;":"&amp;CHAR(34)&amp;TRIM(C13)&amp;CHAR(34)&amp;",")</f>
        <v>"glamour_2_02_l":"Красный глянец, черный глянец",</v>
      </c>
      <c r="W13" t="str">
        <f>IF(A13="","",""&amp;CHAR(34)&amp;TRIM(A13)&amp;CHAR(34)&amp;":"&amp;CHAR(34)&amp;TRIM(D13)&amp;CHAR(34)&amp;",")</f>
        <v>"glamour_2_02_l":"Red high gloss, Black high gloss",</v>
      </c>
    </row>
    <row r="14" spans="1:23">
      <c r="A14" t="s">
        <v>64</v>
      </c>
      <c r="B14" t="s">
        <v>65</v>
      </c>
      <c r="C14" t="s">
        <v>66</v>
      </c>
      <c r="D14" t="s">
        <v>67</v>
      </c>
      <c r="E14" t="str">
        <f>"{ name:"&amp;CHAR(34)&amp;A14&amp;CHAR(34)&amp;", url: "&amp;CHAR(34)&amp;"/images/common/kitchens/glamor/sets/"&amp;A14&amp;".jpg"&amp;CHAR(34)&amp;" },"</f>
        <v>{ name:"glamour_2_03_l", url: "/images/common/kitchens/glamor/sets/glamour_2_03_l.jpg" },</v>
      </c>
      <c r="G14" t="str">
        <f>IF(A14="","",""&amp;CHAR(34)&amp;TRIM(A14)&amp;CHAR(34)&amp;":"&amp;CHAR(34)&amp;TRIM(B14)&amp;CHAR(34)&amp;",")</f>
        <v>"glamour_2_03_l":"Слонова кістка глянець, шоколад глянець",</v>
      </c>
      <c r="P14" t="str">
        <f>IF(A14="","",""&amp;CHAR(34)&amp;TRIM(A14)&amp;CHAR(34)&amp;":"&amp;CHAR(34)&amp;TRIM(C14)&amp;CHAR(34)&amp;",")</f>
        <v>"glamour_2_03_l":"Слоновая кость глянец, шоколад глянец",</v>
      </c>
      <c r="W14" t="str">
        <f>IF(A14="","",""&amp;CHAR(34)&amp;TRIM(A14)&amp;CHAR(34)&amp;":"&amp;CHAR(34)&amp;TRIM(D14)&amp;CHAR(34)&amp;",")</f>
        <v>"glamour_2_03_l":"Ivory high gloss, chocolate high gloss",</v>
      </c>
    </row>
    <row r="15" spans="1:23">
      <c r="A15" t="s">
        <v>68</v>
      </c>
      <c r="B15" t="s">
        <v>69</v>
      </c>
      <c r="C15" t="s">
        <v>70</v>
      </c>
      <c r="D15" t="s">
        <v>71</v>
      </c>
      <c r="E15" t="str">
        <f>"{ name:"&amp;CHAR(34)&amp;A15&amp;CHAR(34)&amp;", url: "&amp;CHAR(34)&amp;"/images/common/kitchens/glamor/sets/"&amp;A15&amp;".jpg"&amp;CHAR(34)&amp;" },"</f>
        <v>{ name:"glamour_2_04_l", url: "/images/common/kitchens/glamor/sets/glamour_2_04_l.jpg" },</v>
      </c>
      <c r="G15" t="str">
        <f>IF(A15="","",""&amp;CHAR(34)&amp;TRIM(A15)&amp;CHAR(34)&amp;":"&amp;CHAR(34)&amp;TRIM(B15)&amp;CHAR(34)&amp;",")</f>
        <v>"glamour_2_04_l":"Ліловий металік",</v>
      </c>
      <c r="P15" t="str">
        <f>IF(A15="","",""&amp;CHAR(34)&amp;TRIM(A15)&amp;CHAR(34)&amp;":"&amp;CHAR(34)&amp;TRIM(C15)&amp;CHAR(34)&amp;",")</f>
        <v>"glamour_2_04_l":"Лиловый металик",</v>
      </c>
      <c r="W15" t="str">
        <f>IF(A15="","",""&amp;CHAR(34)&amp;TRIM(A15)&amp;CHAR(34)&amp;":"&amp;CHAR(34)&amp;TRIM(D15)&amp;CHAR(34)&amp;",")</f>
        <v>"glamour_2_04_l":"lilac high gloss metallic",</v>
      </c>
    </row>
    <row r="16" spans="1:23">
      <c r="A16" t="s">
        <v>72</v>
      </c>
      <c r="B16" t="s">
        <v>73</v>
      </c>
      <c r="C16" t="s">
        <v>74</v>
      </c>
      <c r="D16" t="s">
        <v>75</v>
      </c>
      <c r="E16" t="str">
        <f>"{ name:"&amp;CHAR(34)&amp;A16&amp;CHAR(34)&amp;", url: "&amp;CHAR(34)&amp;"/images/common/kitchens/glamor/sets/"&amp;A16&amp;".jpg"&amp;CHAR(34)&amp;" },"</f>
        <v>{ name:"glamour_4_01_l", url: "/images/common/kitchens/glamor/sets/glamour_4_01_l.jpg" },</v>
      </c>
      <c r="G16" t="str">
        <f>IF(A16="","",""&amp;CHAR(34)&amp;TRIM(A16)&amp;CHAR(34)&amp;":"&amp;CHAR(34)&amp;TRIM(B16)&amp;CHAR(34)&amp;",")</f>
        <v>"glamour_4_01_l":"Червоний глянець",</v>
      </c>
      <c r="P16" t="str">
        <f>IF(A16="","",""&amp;CHAR(34)&amp;TRIM(A16)&amp;CHAR(34)&amp;":"&amp;CHAR(34)&amp;TRIM(C16)&amp;CHAR(34)&amp;",")</f>
        <v>"glamour_4_01_l":"Красный глянец",</v>
      </c>
      <c r="W16" t="str">
        <f>IF(A16="","",""&amp;CHAR(34)&amp;TRIM(A16)&amp;CHAR(34)&amp;":"&amp;CHAR(34)&amp;TRIM(D16)&amp;CHAR(34)&amp;",")</f>
        <v>"glamour_4_01_l":"Red high gloss",</v>
      </c>
    </row>
    <row r="17" spans="1:23">
      <c r="A17" t="s">
        <v>76</v>
      </c>
      <c r="B17" t="s">
        <v>65</v>
      </c>
      <c r="C17" t="s">
        <v>66</v>
      </c>
      <c r="D17" t="s">
        <v>67</v>
      </c>
      <c r="E17" t="str">
        <f>"{ name:"&amp;CHAR(34)&amp;A17&amp;CHAR(34)&amp;", url: "&amp;CHAR(34)&amp;"/images/common/kitchens/glamor/sets/"&amp;A17&amp;".jpg"&amp;CHAR(34)&amp;" },"</f>
        <v>{ name:"glamour_4_02_l", url: "/images/common/kitchens/glamor/sets/glamour_4_02_l.jpg" },</v>
      </c>
      <c r="G17" t="str">
        <f>IF(A17="","",""&amp;CHAR(34)&amp;TRIM(A17)&amp;CHAR(34)&amp;":"&amp;CHAR(34)&amp;TRIM(B17)&amp;CHAR(34)&amp;",")</f>
        <v>"glamour_4_02_l":"Слонова кістка глянець, шоколад глянець",</v>
      </c>
      <c r="P17" t="str">
        <f>IF(A17="","",""&amp;CHAR(34)&amp;TRIM(A17)&amp;CHAR(34)&amp;":"&amp;CHAR(34)&amp;TRIM(C17)&amp;CHAR(34)&amp;",")</f>
        <v>"glamour_4_02_l":"Слоновая кость глянец, шоколад глянец",</v>
      </c>
      <c r="W17" t="str">
        <f>IF(A17="","",""&amp;CHAR(34)&amp;TRIM(A17)&amp;CHAR(34)&amp;":"&amp;CHAR(34)&amp;TRIM(D17)&amp;CHAR(34)&amp;",")</f>
        <v>"glamour_4_02_l":"Ivory high gloss, chocolate high gloss",</v>
      </c>
    </row>
    <row r="18" spans="1:23">
      <c r="A18" t="s">
        <v>77</v>
      </c>
      <c r="B18" t="s">
        <v>78</v>
      </c>
      <c r="C18" t="s">
        <v>79</v>
      </c>
      <c r="D18" t="s">
        <v>80</v>
      </c>
      <c r="E18" t="str">
        <f>"{ name:"&amp;CHAR(34)&amp;A18&amp;CHAR(34)&amp;", url: "&amp;CHAR(34)&amp;"/images/common/kitchens/glamor/sets/"&amp;A18&amp;".jpg"&amp;CHAR(34)&amp;" },"</f>
        <v>{ name:"glamour_4_03_l", url: "/images/common/kitchens/glamor/sets/glamour_4_03_l.jpg" },</v>
      </c>
      <c r="G18" t="str">
        <f>IF(A18="","",""&amp;CHAR(34)&amp;TRIM(A18)&amp;CHAR(34)&amp;":"&amp;CHAR(34)&amp;TRIM(B18)&amp;CHAR(34)&amp;",")</f>
        <v>"glamour_4_03_l":"Сірий металік, бордо 140",</v>
      </c>
      <c r="P18" t="str">
        <f>IF(A18="","",""&amp;CHAR(34)&amp;TRIM(A18)&amp;CHAR(34)&amp;":"&amp;CHAR(34)&amp;TRIM(C18)&amp;CHAR(34)&amp;",")</f>
        <v>"glamour_4_03_l":"Серый металик, бордо 140",</v>
      </c>
      <c r="W18" t="str">
        <f>IF(A18="","",""&amp;CHAR(34)&amp;TRIM(A18)&amp;CHAR(34)&amp;":"&amp;CHAR(34)&amp;TRIM(D18)&amp;CHAR(34)&amp;",")</f>
        <v>"glamour_4_03_l":"Grey high gloss metallic, bordeaux 140",</v>
      </c>
    </row>
    <row r="19" spans="1:23">
      <c r="A19" t="s">
        <v>81</v>
      </c>
      <c r="B19" t="s">
        <v>82</v>
      </c>
      <c r="C19" t="s">
        <v>83</v>
      </c>
      <c r="D19" t="s">
        <v>84</v>
      </c>
      <c r="E19" t="str">
        <f>"{ name:"&amp;CHAR(34)&amp;A19&amp;CHAR(34)&amp;", url: "&amp;CHAR(34)&amp;"/images/common/kitchens/glamor/sets/"&amp;A19&amp;".jpg"&amp;CHAR(34)&amp;" },"</f>
        <v>{ name:"glamour_4_04_l", url: "/images/common/kitchens/glamor/sets/glamour_4_04_l.jpg" },</v>
      </c>
      <c r="G19" t="str">
        <f>IF(A19="","",""&amp;CHAR(34)&amp;TRIM(A19)&amp;CHAR(34)&amp;":"&amp;CHAR(34)&amp;TRIM(B19)&amp;CHAR(34)&amp;",")</f>
        <v>"glamour_4_04_l":"Оранж металік",</v>
      </c>
      <c r="P19" t="str">
        <f>IF(A19="","",""&amp;CHAR(34)&amp;TRIM(A19)&amp;CHAR(34)&amp;":"&amp;CHAR(34)&amp;TRIM(C19)&amp;CHAR(34)&amp;",")</f>
        <v>"glamour_4_04_l":"Оранж металик",</v>
      </c>
      <c r="W19" t="str">
        <f>IF(A19="","",""&amp;CHAR(34)&amp;TRIM(A19)&amp;CHAR(34)&amp;":"&amp;CHAR(34)&amp;TRIM(D19)&amp;CHAR(34)&amp;",")</f>
        <v>"glamour_4_04_l":"Orange high gloss metallic",</v>
      </c>
    </row>
    <row r="20" spans="1:23">
      <c r="A20" t="s">
        <v>85</v>
      </c>
      <c r="B20" t="s">
        <v>53</v>
      </c>
      <c r="C20" t="s">
        <v>54</v>
      </c>
      <c r="D20" t="s">
        <v>86</v>
      </c>
      <c r="E20" t="str">
        <f>"{ name:"&amp;CHAR(34)&amp;A20&amp;CHAR(34)&amp;", url: "&amp;CHAR(34)&amp;"/images/common/kitchens/glamor/sets/"&amp;A20&amp;".jpg"&amp;CHAR(34)&amp;" },"</f>
        <v>{ name:"glamour_4_07_l", url: "/images/common/kitchens/glamor/sets/glamour_4_07_l.jpg" },</v>
      </c>
      <c r="G20" t="str">
        <f>IF(A20="","",""&amp;CHAR(34)&amp;TRIM(A20)&amp;CHAR(34)&amp;":"&amp;CHAR(34)&amp;TRIM(B20)&amp;CHAR(34)&amp;",")</f>
        <v>"glamour_4_07_l":"Білий глянець",</v>
      </c>
      <c r="P20" t="str">
        <f>IF(A20="","",""&amp;CHAR(34)&amp;TRIM(A20)&amp;CHAR(34)&amp;":"&amp;CHAR(34)&amp;TRIM(C20)&amp;CHAR(34)&amp;",")</f>
        <v>"glamour_4_07_l":"Белый глянец",</v>
      </c>
      <c r="W20" t="str">
        <f>IF(A20="","",""&amp;CHAR(34)&amp;TRIM(A20)&amp;CHAR(34)&amp;":"&amp;CHAR(34)&amp;TRIM(D20)&amp;CHAR(34)&amp;",")</f>
        <v>"glamour_4_07_l":"Whith high gloss",</v>
      </c>
    </row>
    <row r="21" spans="1:23">
      <c r="A21" t="s">
        <v>87</v>
      </c>
      <c r="B21" t="s">
        <v>88</v>
      </c>
      <c r="C21" t="s">
        <v>89</v>
      </c>
      <c r="D21" t="s">
        <v>90</v>
      </c>
      <c r="E21" t="str">
        <f>"{ name:"&amp;CHAR(34)&amp;A21&amp;CHAR(34)&amp;", url: "&amp;CHAR(34)&amp;"/images/common/kitchens/glamor/sets/"&amp;A21&amp;".jpg"&amp;CHAR(34)&amp;" },"</f>
        <v>{ name:"glamour_aqmr_mtl", url: "/images/common/kitchens/glamor/sets/glamour_aqmr_mtl.jpg" },</v>
      </c>
      <c r="G21" t="str">
        <f>IF(A21="","",""&amp;CHAR(34)&amp;TRIM(A21)&amp;CHAR(34)&amp;":"&amp;CHAR(34)&amp;TRIM(B21)&amp;CHAR(34)&amp;",")</f>
        <v>"glamour_aqmr_mtl":"Аквамарин металік",</v>
      </c>
      <c r="P21" t="str">
        <f>IF(A21="","",""&amp;CHAR(34)&amp;TRIM(A21)&amp;CHAR(34)&amp;":"&amp;CHAR(34)&amp;TRIM(C21)&amp;CHAR(34)&amp;",")</f>
        <v>"glamour_aqmr_mtl":"Аквамарин глянец",</v>
      </c>
      <c r="W21" t="str">
        <f>IF(A21="","",""&amp;CHAR(34)&amp;TRIM(A21)&amp;CHAR(34)&amp;":"&amp;CHAR(34)&amp;TRIM(D21)&amp;CHAR(34)&amp;",")</f>
        <v>"glamour_aqmr_mtl":"Aquamarine high gloss metallic",</v>
      </c>
    </row>
    <row r="22" spans="1:23">
      <c r="A22" t="s">
        <v>91</v>
      </c>
      <c r="B22" t="s">
        <v>92</v>
      </c>
      <c r="C22" t="s">
        <v>93</v>
      </c>
      <c r="D22" t="s">
        <v>94</v>
      </c>
      <c r="E22" t="str">
        <f>"{ name:"&amp;CHAR(34)&amp;A22&amp;CHAR(34)&amp;", url: "&amp;CHAR(34)&amp;"/images/common/kitchens/glamor/sets/"&amp;A22&amp;".jpg"&amp;CHAR(34)&amp;" },"</f>
        <v>{ name:"glamour_blc_gl", url: "/images/common/kitchens/glamor/sets/glamour_blc_gl.jpg" },</v>
      </c>
      <c r="G22" t="str">
        <f>IF(A22="","",""&amp;CHAR(34)&amp;TRIM(A22)&amp;CHAR(34)&amp;":"&amp;CHAR(34)&amp;TRIM(B22)&amp;CHAR(34)&amp;",")</f>
        <v>"glamour_blc_gl":"Чорний глянець",</v>
      </c>
      <c r="P22" t="str">
        <f>IF(A22="","",""&amp;CHAR(34)&amp;TRIM(A22)&amp;CHAR(34)&amp;":"&amp;CHAR(34)&amp;TRIM(C22)&amp;CHAR(34)&amp;",")</f>
        <v>"glamour_blc_gl":"Черный глянец",</v>
      </c>
      <c r="W22" t="str">
        <f>IF(A22="","",""&amp;CHAR(34)&amp;TRIM(A22)&amp;CHAR(34)&amp;":"&amp;CHAR(34)&amp;TRIM(D22)&amp;CHAR(34)&amp;",")</f>
        <v>"glamour_blc_gl":"Black high gloss",</v>
      </c>
    </row>
    <row r="23" spans="1:23">
      <c r="A23" t="s">
        <v>95</v>
      </c>
      <c r="B23" t="s">
        <v>96</v>
      </c>
      <c r="C23" t="s">
        <v>97</v>
      </c>
      <c r="D23" t="s">
        <v>98</v>
      </c>
      <c r="E23" t="str">
        <f>"{ name:"&amp;CHAR(34)&amp;A23&amp;CHAR(34)&amp;", url: "&amp;CHAR(34)&amp;"/images/common/kitchens/glamor/sets/"&amp;A23&amp;".jpg"&amp;CHAR(34)&amp;" },"</f>
        <v>{ name:"glamour_chk_gl", url: "/images/common/kitchens/glamor/sets/glamour_chk_gl.jpg" },</v>
      </c>
      <c r="G23" t="str">
        <f>IF(A23="","",""&amp;CHAR(34)&amp;TRIM(A23)&amp;CHAR(34)&amp;":"&amp;CHAR(34)&amp;TRIM(B23)&amp;CHAR(34)&amp;",")</f>
        <v>"glamour_chk_gl":"Шоколад глянець",</v>
      </c>
      <c r="P23" t="str">
        <f>IF(A23="","",""&amp;CHAR(34)&amp;TRIM(A23)&amp;CHAR(34)&amp;":"&amp;CHAR(34)&amp;TRIM(C23)&amp;CHAR(34)&amp;",")</f>
        <v>"glamour_chk_gl":"Шоколад глянец",</v>
      </c>
      <c r="W23" t="str">
        <f>IF(A23="","",""&amp;CHAR(34)&amp;TRIM(A23)&amp;CHAR(34)&amp;":"&amp;CHAR(34)&amp;TRIM(D23)&amp;CHAR(34)&amp;",")</f>
        <v>"glamour_chk_gl":"Chocolate high gloss",</v>
      </c>
    </row>
    <row r="24" spans="1:23">
      <c r="A24" t="s">
        <v>99</v>
      </c>
      <c r="B24" t="s">
        <v>100</v>
      </c>
      <c r="C24" t="s">
        <v>101</v>
      </c>
      <c r="D24" t="s">
        <v>102</v>
      </c>
      <c r="E24" t="str">
        <f>"{ name:"&amp;CHAR(34)&amp;A24&amp;CHAR(34)&amp;", url: "&amp;CHAR(34)&amp;"/images/common/kitchens/glamor/sets/"&amp;A24&amp;".jpg"&amp;CHAR(34)&amp;" },"</f>
        <v>{ name:"glamour_elb_gl", url: "/images/common/kitchens/glamor/sets/glamour_elb_gl.jpg" },</v>
      </c>
      <c r="G24" t="str">
        <f>IF(A24="","",""&amp;CHAR(34)&amp;TRIM(A24)&amp;CHAR(34)&amp;":"&amp;CHAR(34)&amp;TRIM(B24)&amp;CHAR(34)&amp;",")</f>
        <v>"glamour_elb_gl":"Слонова кістка глянець",</v>
      </c>
      <c r="P24" t="str">
        <f>IF(A24="","",""&amp;CHAR(34)&amp;TRIM(A24)&amp;CHAR(34)&amp;":"&amp;CHAR(34)&amp;TRIM(C24)&amp;CHAR(34)&amp;",")</f>
        <v>"glamour_elb_gl":"Слоновая кость глянец",</v>
      </c>
      <c r="W24" t="str">
        <f>IF(A24="","",""&amp;CHAR(34)&amp;TRIM(A24)&amp;CHAR(34)&amp;":"&amp;CHAR(34)&amp;TRIM(D24)&amp;CHAR(34)&amp;",")</f>
        <v>"glamour_elb_gl":"Ivory high gloss",</v>
      </c>
    </row>
    <row r="25" spans="1:23">
      <c r="A25" t="s">
        <v>103</v>
      </c>
      <c r="B25" t="s">
        <v>104</v>
      </c>
      <c r="C25" t="s">
        <v>105</v>
      </c>
      <c r="D25" t="s">
        <v>106</v>
      </c>
      <c r="E25" t="str">
        <f>"{ name:"&amp;CHAR(34)&amp;A25&amp;CHAR(34)&amp;", url: "&amp;CHAR(34)&amp;"/images/common/kitchens/glamor/sets/"&amp;A25&amp;".jpg"&amp;CHAR(34)&amp;" },"</f>
        <v>{ name:"glamour_gry_mtl", url: "/images/common/kitchens/glamor/sets/glamour_gry_mtl.jpg" },</v>
      </c>
      <c r="G25" t="str">
        <f>IF(A25="","",""&amp;CHAR(34)&amp;TRIM(A25)&amp;CHAR(34)&amp;":"&amp;CHAR(34)&amp;TRIM(B25)&amp;CHAR(34)&amp;",")</f>
        <v>"glamour_gry_mtl":"Сірий металік",</v>
      </c>
      <c r="P25" t="str">
        <f>IF(A25="","",""&amp;CHAR(34)&amp;TRIM(A25)&amp;CHAR(34)&amp;":"&amp;CHAR(34)&amp;TRIM(C25)&amp;CHAR(34)&amp;",")</f>
        <v>"glamour_gry_mtl":"Серый металик",</v>
      </c>
      <c r="W25" t="str">
        <f>IF(A25="","",""&amp;CHAR(34)&amp;TRIM(A25)&amp;CHAR(34)&amp;":"&amp;CHAR(34)&amp;TRIM(D25)&amp;CHAR(34)&amp;",")</f>
        <v>"glamour_gry_mtl":"Grey high gloss metallic",</v>
      </c>
    </row>
    <row r="26" spans="1:23">
      <c r="A26" t="s">
        <v>107</v>
      </c>
      <c r="B26" t="s">
        <v>108</v>
      </c>
      <c r="C26" t="s">
        <v>58</v>
      </c>
      <c r="D26" t="s">
        <v>109</v>
      </c>
      <c r="E26" t="str">
        <f>"{ name:"&amp;CHAR(34)&amp;A26&amp;CHAR(34)&amp;", url: "&amp;CHAR(34)&amp;"/images/common/kitchens/glamor/sets/"&amp;A26&amp;".jpg"&amp;CHAR(34)&amp;" },"</f>
        <v>{ name:"glamour_lime_mtl", url: "/images/common/kitchens/glamor/sets/glamour_lime_mtl.jpg" },</v>
      </c>
      <c r="G26" t="str">
        <f>IF(A26="","",""&amp;CHAR(34)&amp;TRIM(A26)&amp;CHAR(34)&amp;":"&amp;CHAR(34)&amp;TRIM(B26)&amp;CHAR(34)&amp;",")</f>
        <v>"glamour_lime_mtl":"Лайм Металік",</v>
      </c>
      <c r="P26" t="str">
        <f>IF(A26="","",""&amp;CHAR(34)&amp;TRIM(A26)&amp;CHAR(34)&amp;":"&amp;CHAR(34)&amp;TRIM(C26)&amp;CHAR(34)&amp;",")</f>
        <v>"glamour_lime_mtl":"Лайм металик",</v>
      </c>
      <c r="W26" t="str">
        <f>IF(A26="","",""&amp;CHAR(34)&amp;TRIM(A26)&amp;CHAR(34)&amp;":"&amp;CHAR(34)&amp;TRIM(D26)&amp;CHAR(34)&amp;",")</f>
        <v>"glamour_lime_mtl":"Lime high gloss metallic",</v>
      </c>
    </row>
    <row r="27" spans="1:23">
      <c r="A27" t="s">
        <v>110</v>
      </c>
      <c r="B27" t="s">
        <v>111</v>
      </c>
      <c r="C27" t="s">
        <v>112</v>
      </c>
      <c r="D27" t="s">
        <v>113</v>
      </c>
      <c r="E27" t="str">
        <f>"{ name:"&amp;CHAR(34)&amp;A27&amp;CHAR(34)&amp;", url: "&amp;CHAR(34)&amp;"/images/common/kitchens/glamor/sets/"&amp;A27&amp;".jpg"&amp;CHAR(34)&amp;" },"</f>
        <v>{ name:"glamour_llc_mtl", url: "/images/common/kitchens/glamor/sets/glamour_llc_mtl.jpg" },</v>
      </c>
      <c r="G27" t="str">
        <f>IF(A27="","",""&amp;CHAR(34)&amp;TRIM(A27)&amp;CHAR(34)&amp;":"&amp;CHAR(34)&amp;TRIM(B27)&amp;CHAR(34)&amp;",")</f>
        <v>"glamour_llc_mtl":"Сакура металік",</v>
      </c>
      <c r="P27" t="str">
        <f>IF(A27="","",""&amp;CHAR(34)&amp;TRIM(A27)&amp;CHAR(34)&amp;":"&amp;CHAR(34)&amp;TRIM(C27)&amp;CHAR(34)&amp;",")</f>
        <v>"glamour_llc_mtl":"Сакура металик",</v>
      </c>
      <c r="W27" t="str">
        <f>IF(A27="","",""&amp;CHAR(34)&amp;TRIM(A27)&amp;CHAR(34)&amp;":"&amp;CHAR(34)&amp;TRIM(D27)&amp;CHAR(34)&amp;",")</f>
        <v>"glamour_llc_mtl":"Sacura high gloss metallic",</v>
      </c>
    </row>
    <row r="28" spans="1:23">
      <c r="A28" t="s">
        <v>114</v>
      </c>
      <c r="B28" t="s">
        <v>82</v>
      </c>
      <c r="C28" t="s">
        <v>83</v>
      </c>
      <c r="D28" t="s">
        <v>84</v>
      </c>
      <c r="E28" t="str">
        <f>"{ name:"&amp;CHAR(34)&amp;A28&amp;CHAR(34)&amp;", url: "&amp;CHAR(34)&amp;"/images/common/kitchens/glamor/sets/"&amp;A28&amp;".jpg"&amp;CHAR(34)&amp;" },"</f>
        <v>{ name:"glamour_orng_mtl", url: "/images/common/kitchens/glamor/sets/glamour_orng_mtl.jpg" },</v>
      </c>
      <c r="G28" t="str">
        <f>IF(A28="","",""&amp;CHAR(34)&amp;TRIM(A28)&amp;CHAR(34)&amp;":"&amp;CHAR(34)&amp;TRIM(B28)&amp;CHAR(34)&amp;",")</f>
        <v>"glamour_orng_mtl":"Оранж металік",</v>
      </c>
      <c r="P28" t="str">
        <f>IF(A28="","",""&amp;CHAR(34)&amp;TRIM(A28)&amp;CHAR(34)&amp;":"&amp;CHAR(34)&amp;TRIM(C28)&amp;CHAR(34)&amp;",")</f>
        <v>"glamour_orng_mtl":"Оранж металик",</v>
      </c>
      <c r="W28" t="str">
        <f>IF(A28="","",""&amp;CHAR(34)&amp;TRIM(A28)&amp;CHAR(34)&amp;":"&amp;CHAR(34)&amp;TRIM(D28)&amp;CHAR(34)&amp;",")</f>
        <v>"glamour_orng_mtl":"Orange high gloss metallic",</v>
      </c>
    </row>
    <row r="29" spans="1:23">
      <c r="A29" t="s">
        <v>115</v>
      </c>
      <c r="B29" t="s">
        <v>73</v>
      </c>
      <c r="C29" t="s">
        <v>74</v>
      </c>
      <c r="D29" t="s">
        <v>75</v>
      </c>
      <c r="E29" t="str">
        <f>"{ name:"&amp;CHAR(34)&amp;A29&amp;CHAR(34)&amp;", url: "&amp;CHAR(34)&amp;"/images/common/kitchens/glamor/sets/"&amp;A29&amp;".jpg"&amp;CHAR(34)&amp;" },"</f>
        <v>{ name:"glamour_red_gl", url: "/images/common/kitchens/glamor/sets/glamour_red_gl.jpg" },</v>
      </c>
      <c r="G29" t="str">
        <f>IF(A29="","",""&amp;CHAR(34)&amp;TRIM(A29)&amp;CHAR(34)&amp;":"&amp;CHAR(34)&amp;TRIM(B29)&amp;CHAR(34)&amp;",")</f>
        <v>"glamour_red_gl":"Червоний глянець",</v>
      </c>
      <c r="P29" t="str">
        <f>IF(A29="","",""&amp;CHAR(34)&amp;TRIM(A29)&amp;CHAR(34)&amp;":"&amp;CHAR(34)&amp;TRIM(C29)&amp;CHAR(34)&amp;",")</f>
        <v>"glamour_red_gl":"Красный глянец",</v>
      </c>
      <c r="W29" t="str">
        <f>IF(A29="","",""&amp;CHAR(34)&amp;TRIM(A29)&amp;CHAR(34)&amp;":"&amp;CHAR(34)&amp;TRIM(D29)&amp;CHAR(34)&amp;",")</f>
        <v>"glamour_red_gl":"Red high gloss",</v>
      </c>
    </row>
    <row r="30" spans="1:23">
      <c r="A30" t="s">
        <v>116</v>
      </c>
      <c r="B30" t="s">
        <v>69</v>
      </c>
      <c r="C30" t="s">
        <v>70</v>
      </c>
      <c r="D30" t="s">
        <v>71</v>
      </c>
      <c r="E30" t="str">
        <f>"{ name:"&amp;CHAR(34)&amp;A30&amp;CHAR(34)&amp;", url: "&amp;CHAR(34)&amp;"/images/common/kitchens/glamor/sets/"&amp;A30&amp;".jpg"&amp;CHAR(34)&amp;" },"</f>
        <v>{ name:"glamour_scr_mtl", url: "/images/common/kitchens/glamor/sets/glamour_scr_mtl.jpg" },</v>
      </c>
      <c r="G30" t="str">
        <f>IF(A30="","",""&amp;CHAR(34)&amp;TRIM(A30)&amp;CHAR(34)&amp;":"&amp;CHAR(34)&amp;TRIM(B30)&amp;CHAR(34)&amp;",")</f>
        <v>"glamour_scr_mtl":"Ліловий металік",</v>
      </c>
      <c r="P30" t="str">
        <f>IF(A30="","",""&amp;CHAR(34)&amp;TRIM(A30)&amp;CHAR(34)&amp;":"&amp;CHAR(34)&amp;TRIM(C30)&amp;CHAR(34)&amp;",")</f>
        <v>"glamour_scr_mtl":"Лиловый металик",</v>
      </c>
      <c r="W30" t="str">
        <f>IF(A30="","",""&amp;CHAR(34)&amp;TRIM(A30)&amp;CHAR(34)&amp;":"&amp;CHAR(34)&amp;TRIM(D30)&amp;CHAR(34)&amp;",")</f>
        <v>"glamour_scr_mtl":"lilac high gloss metallic",</v>
      </c>
    </row>
    <row r="31" spans="1:23">
      <c r="A31" t="s">
        <v>117</v>
      </c>
      <c r="B31" t="s">
        <v>53</v>
      </c>
      <c r="C31" t="s">
        <v>54</v>
      </c>
      <c r="D31" t="s">
        <v>55</v>
      </c>
      <c r="E31" t="str">
        <f>"{ name:"&amp;CHAR(34)&amp;A31&amp;CHAR(34)&amp;", url: "&amp;CHAR(34)&amp;"/images/common/kitchens/glamor/sets/"&amp;A31&amp;".jpg"&amp;CHAR(34)&amp;" },"</f>
        <v>{ name:"glamour_wht_gl", url: "/images/common/kitchens/glamor/sets/glamour_wht_gl.jpg" },</v>
      </c>
      <c r="G31" t="str">
        <f>IF(A31="","",""&amp;CHAR(34)&amp;TRIM(A31)&amp;CHAR(34)&amp;":"&amp;CHAR(34)&amp;TRIM(B31)&amp;CHAR(34)&amp;",")</f>
        <v>"glamour_wht_gl":"Білий глянець",</v>
      </c>
      <c r="P31" t="str">
        <f>IF(A31="","",""&amp;CHAR(34)&amp;TRIM(A31)&amp;CHAR(34)&amp;":"&amp;CHAR(34)&amp;TRIM(C31)&amp;CHAR(34)&amp;",")</f>
        <v>"glamour_wht_gl":"Белый глянец",</v>
      </c>
      <c r="W31" t="str">
        <f>IF(A31="","",""&amp;CHAR(34)&amp;TRIM(A31)&amp;CHAR(34)&amp;":"&amp;CHAR(34)&amp;TRIM(D31)&amp;CHAR(34)&amp;",")</f>
        <v>"glamour_wht_gl":"White high gloss",</v>
      </c>
    </row>
    <row r="32" spans="1:23">
      <c r="A32" t="s">
        <v>118</v>
      </c>
      <c r="B32" t="s">
        <v>119</v>
      </c>
      <c r="C32" t="s">
        <v>120</v>
      </c>
      <c r="D32" t="s">
        <v>121</v>
      </c>
      <c r="E32" t="str">
        <f>"{ name:"&amp;CHAR(34)&amp;A32&amp;CHAR(34)&amp;", url: "&amp;CHAR(34)&amp;"/images/common/kitchens/glamor/sets/"&amp;A32&amp;".jpg"&amp;CHAR(34)&amp;" },"</f>
        <v>{ name:"glamour_wht_mtl", url: "/images/common/kitchens/glamor/sets/glamour_wht_mtl.jpg" },</v>
      </c>
      <c r="G32" t="str">
        <f>IF(A32="","",""&amp;CHAR(34)&amp;TRIM(A32)&amp;CHAR(34)&amp;":"&amp;CHAR(34)&amp;TRIM(B32)&amp;CHAR(34)&amp;",")</f>
        <v>"glamour_wht_mtl":"Білий металік",</v>
      </c>
      <c r="P32" t="str">
        <f>IF(A32="","",""&amp;CHAR(34)&amp;TRIM(A32)&amp;CHAR(34)&amp;":"&amp;CHAR(34)&amp;TRIM(C32)&amp;CHAR(34)&amp;",")</f>
        <v>"glamour_wht_mtl":"Белый металик",</v>
      </c>
      <c r="W32" t="str">
        <f>IF(A32="","",""&amp;CHAR(34)&amp;TRIM(A32)&amp;CHAR(34)&amp;":"&amp;CHAR(34)&amp;TRIM(D32)&amp;CHAR(34)&amp;",")</f>
        <v>"glamour_wht_mtl":"Whith high gloss metallic",</v>
      </c>
    </row>
    <row r="33" spans="1:23">
      <c r="A33" t="s">
        <v>122</v>
      </c>
      <c r="B33" t="s">
        <v>57</v>
      </c>
      <c r="C33" t="s">
        <v>58</v>
      </c>
      <c r="D33" t="s">
        <v>59</v>
      </c>
      <c r="E33" t="str">
        <f>"{ name:"&amp;CHAR(34)&amp;A33&amp;CHAR(34)&amp;", url: "&amp;CHAR(34)&amp;"/images/common/kitchens/glamor/sets/"&amp;A33&amp;".jpg"&amp;CHAR(34)&amp;" },"</f>
        <v>{ name:"glamour_laim2", url: "/images/common/kitchens/glamor/sets/glamour_laim2.jpg" },</v>
      </c>
      <c r="G33" t="str">
        <f>IF(A33="","",""&amp;CHAR(34)&amp;TRIM(A33)&amp;CHAR(34)&amp;":"&amp;CHAR(34)&amp;TRIM(B33)&amp;CHAR(34)&amp;",")</f>
        <v>"glamour_laim2":"Лайм металік",</v>
      </c>
      <c r="P33" t="str">
        <f>IF(A33="","",""&amp;CHAR(34)&amp;TRIM(A33)&amp;CHAR(34)&amp;":"&amp;CHAR(34)&amp;TRIM(C33)&amp;CHAR(34)&amp;",")</f>
        <v>"glamour_laim2":"Лайм металик",</v>
      </c>
      <c r="W33" t="str">
        <f>IF(A33="","",""&amp;CHAR(34)&amp;TRIM(A33)&amp;CHAR(34)&amp;":"&amp;CHAR(34)&amp;TRIM(D33)&amp;CHAR(34)&amp;",")</f>
        <v>"glamour_laim2":"Lime high gloss meallic",</v>
      </c>
    </row>
    <row r="34" spans="7:23">
      <c r="G34" t="str">
        <f>IF(A34="","",""&amp;CHAR(34)&amp;TRIM(A34)&amp;CHAR(34)&amp;":"&amp;CHAR(34)&amp;TRIM(B34)&amp;CHAR(34)&amp;",")</f>
        <v/>
      </c>
      <c r="P34" t="str">
        <f>IF(A34="","",""&amp;CHAR(34)&amp;TRIM(A34)&amp;CHAR(34)&amp;":"&amp;CHAR(34)&amp;TRIM(C34)&amp;CHAR(34)&amp;",")</f>
        <v/>
      </c>
      <c r="W34" t="str">
        <f>IF(A34="","",""&amp;CHAR(34)&amp;TRIM(A34)&amp;CHAR(34)&amp;":"&amp;CHAR(34)&amp;TRIM(D34)&amp;CHAR(34)&amp;",")</f>
        <v/>
      </c>
    </row>
    <row r="35" spans="1:23">
      <c r="A35" s="15" t="s">
        <v>123</v>
      </c>
      <c r="B35" s="15"/>
      <c r="C35" s="15"/>
      <c r="D35" s="15"/>
      <c r="G35" t="str">
        <f>IF(A35="","",""&amp;CHAR(34)&amp;TRIM(A35)&amp;CHAR(34)&amp;":"&amp;CHAR(34)&amp;TRIM(B35)&amp;CHAR(34)&amp;",")</f>
        <v>"Кухонні наборки Горизонт":"",</v>
      </c>
      <c r="P35" t="str">
        <f>IF(A35="","",""&amp;CHAR(34)&amp;TRIM(A35)&amp;CHAR(34)&amp;":"&amp;CHAR(34)&amp;TRIM(C35)&amp;CHAR(34)&amp;",")</f>
        <v>"Кухонні наборки Горизонт":"",</v>
      </c>
      <c r="W35" t="str">
        <f>IF(A35="","",""&amp;CHAR(34)&amp;TRIM(A35)&amp;CHAR(34)&amp;":"&amp;CHAR(34)&amp;TRIM(D35)&amp;CHAR(34)&amp;",")</f>
        <v>"Кухонні наборки Горизонт":"",</v>
      </c>
    </row>
    <row r="36" spans="1:23">
      <c r="A36" t="s">
        <v>124</v>
      </c>
      <c r="B36" t="s">
        <v>125</v>
      </c>
      <c r="C36" t="s">
        <v>126</v>
      </c>
      <c r="D36" t="s">
        <v>127</v>
      </c>
      <c r="E36" t="str">
        <f>"{ name:"&amp;CHAR(34)&amp;A36&amp;CHAR(34)&amp;", url: "&amp;CHAR(34)&amp;"/images/common/kitchens/horizon/sets/"&amp;A36&amp;".jpg"&amp;CHAR(34)&amp;" },"</f>
        <v>{ name:"horizont_chmn_d", url: "/images/common/kitchens/horizon/sets/horizont_chmn_d.jpg" },</v>
      </c>
      <c r="G36" t="str">
        <f>IF(A36="","",""&amp;CHAR(34)&amp;TRIM(A36)&amp;CHAR(34)&amp;":"&amp;CHAR(34)&amp;TRIM(B36)&amp;CHAR(34)&amp;",")</f>
        <v>"horizont_chmn_d":"Шамоні темний",</v>
      </c>
      <c r="P36" t="str">
        <f>IF(A36="","",""&amp;CHAR(34)&amp;TRIM(A36)&amp;CHAR(34)&amp;":"&amp;CHAR(34)&amp;TRIM(C36)&amp;CHAR(34)&amp;",")</f>
        <v>"horizont_chmn_d":"Шамони темный",</v>
      </c>
      <c r="W36" t="str">
        <f>IF(A36="","",""&amp;CHAR(34)&amp;TRIM(A36)&amp;CHAR(34)&amp;":"&amp;CHAR(34)&amp;TRIM(D36)&amp;CHAR(34)&amp;",")</f>
        <v>"horizont_chmn_d":"Chamonix dark",</v>
      </c>
    </row>
    <row r="37" spans="1:23">
      <c r="A37" t="s">
        <v>128</v>
      </c>
      <c r="B37" t="s">
        <v>129</v>
      </c>
      <c r="C37" t="s">
        <v>130</v>
      </c>
      <c r="D37" t="s">
        <v>131</v>
      </c>
      <c r="E37" t="str">
        <f>"{ name:"&amp;CHAR(34)&amp;A37&amp;CHAR(34)&amp;", url: "&amp;CHAR(34)&amp;"/images/common/kitchens/horizon/sets/"&amp;A37&amp;".jpg"&amp;CHAR(34)&amp;" },"</f>
        <v>{ name:"horizont_chmn_l", url: "/images/common/kitchens/horizon/sets/horizont_chmn_l.jpg" },</v>
      </c>
      <c r="G37" t="str">
        <f>IF(A37="","",""&amp;CHAR(34)&amp;TRIM(A37)&amp;CHAR(34)&amp;":"&amp;CHAR(34)&amp;TRIM(B37)&amp;CHAR(34)&amp;",")</f>
        <v>"horizont_chmn_l":"Шамоні світлий",</v>
      </c>
      <c r="P37" t="str">
        <f>IF(A37="","",""&amp;CHAR(34)&amp;TRIM(A37)&amp;CHAR(34)&amp;":"&amp;CHAR(34)&amp;TRIM(C37)&amp;CHAR(34)&amp;",")</f>
        <v>"horizont_chmn_l":"Шамони светлый",</v>
      </c>
      <c r="W37" t="str">
        <f>IF(A37="","",""&amp;CHAR(34)&amp;TRIM(A37)&amp;CHAR(34)&amp;":"&amp;CHAR(34)&amp;TRIM(D37)&amp;CHAR(34)&amp;",")</f>
        <v>"horizont_chmn_l":"Chamonix light",</v>
      </c>
    </row>
    <row r="38" spans="1:23">
      <c r="A38" t="s">
        <v>132</v>
      </c>
      <c r="B38" t="s">
        <v>133</v>
      </c>
      <c r="C38" t="s">
        <v>133</v>
      </c>
      <c r="D38" t="s">
        <v>134</v>
      </c>
      <c r="E38" t="str">
        <f>"{ name:"&amp;CHAR(34)&amp;A38&amp;CHAR(34)&amp;", url: "&amp;CHAR(34)&amp;"/images/common/kitchens/horizon/sets/"&amp;A38&amp;".jpg"&amp;CHAR(34)&amp;" },"</f>
        <v>{ name:"horizont_cream", url: "/images/common/kitchens/horizon/sets/horizont_cream.jpg" },</v>
      </c>
      <c r="G38" t="str">
        <f>IF(A38="","",""&amp;CHAR(34)&amp;TRIM(A38)&amp;CHAR(34)&amp;":"&amp;CHAR(34)&amp;TRIM(B38)&amp;CHAR(34)&amp;",")</f>
        <v>"horizont_cream":"Крем",</v>
      </c>
      <c r="P38" t="str">
        <f>IF(A38="","",""&amp;CHAR(34)&amp;TRIM(A38)&amp;CHAR(34)&amp;":"&amp;CHAR(34)&amp;TRIM(C38)&amp;CHAR(34)&amp;",")</f>
        <v>"horizont_cream":"Крем",</v>
      </c>
      <c r="W38" t="str">
        <f>IF(A38="","",""&amp;CHAR(34)&amp;TRIM(A38)&amp;CHAR(34)&amp;":"&amp;CHAR(34)&amp;TRIM(D38)&amp;CHAR(34)&amp;",")</f>
        <v>"horizont_cream":"Cream",</v>
      </c>
    </row>
    <row r="39" spans="1:23">
      <c r="A39" t="s">
        <v>135</v>
      </c>
      <c r="B39" t="s">
        <v>136</v>
      </c>
      <c r="C39" t="s">
        <v>137</v>
      </c>
      <c r="D39" t="s">
        <v>138</v>
      </c>
      <c r="E39" t="str">
        <f>"{ name:"&amp;CHAR(34)&amp;A39&amp;CHAR(34)&amp;", url: "&amp;CHAR(34)&amp;"/images/common/kitchens/horizon/sets/"&amp;A39&amp;".jpg"&amp;CHAR(34)&amp;" },"</f>
        <v>{ name:"horizont_ind", url: "/images/common/kitchens/horizon/sets/horizont_ind.jpg" },</v>
      </c>
      <c r="G39" t="str">
        <f>IF(A39="","",""&amp;CHAR(34)&amp;TRIM(A39)&amp;CHAR(34)&amp;":"&amp;CHAR(34)&amp;TRIM(B39)&amp;CHAR(34)&amp;",")</f>
        <v>"horizont_ind":"Індійське дерево",</v>
      </c>
      <c r="P39" t="str">
        <f>IF(A39="","",""&amp;CHAR(34)&amp;TRIM(A39)&amp;CHAR(34)&amp;":"&amp;CHAR(34)&amp;TRIM(C39)&amp;CHAR(34)&amp;",")</f>
        <v>"horizont_ind":"Индийское дерево",</v>
      </c>
      <c r="W39" t="str">
        <f>IF(A39="","",""&amp;CHAR(34)&amp;TRIM(A39)&amp;CHAR(34)&amp;":"&amp;CHAR(34)&amp;TRIM(D39)&amp;CHAR(34)&amp;",")</f>
        <v>"horizont_ind":"Indian ebony",</v>
      </c>
    </row>
    <row r="40" spans="1:23">
      <c r="A40" t="s">
        <v>139</v>
      </c>
      <c r="B40" t="s">
        <v>140</v>
      </c>
      <c r="C40" t="s">
        <v>141</v>
      </c>
      <c r="D40" t="s">
        <v>142</v>
      </c>
      <c r="E40" t="str">
        <f>"{ name:"&amp;CHAR(34)&amp;A40&amp;CHAR(34)&amp;", url: "&amp;CHAR(34)&amp;"/images/common/kitchens/horizon/sets/"&amp;A40&amp;".jpg"&amp;CHAR(34)&amp;" },"</f>
        <v>{ name:"horizont_indigo", url: "/images/common/kitchens/horizon/sets/horizont_indigo.jpg" },</v>
      </c>
      <c r="G40" t="str">
        <f>IF(A40="","",""&amp;CHAR(34)&amp;TRIM(A40)&amp;CHAR(34)&amp;":"&amp;CHAR(34)&amp;TRIM(B40)&amp;CHAR(34)&amp;",")</f>
        <v>"horizont_indigo":"Індиго",</v>
      </c>
      <c r="P40" t="str">
        <f>IF(A40="","",""&amp;CHAR(34)&amp;TRIM(A40)&amp;CHAR(34)&amp;":"&amp;CHAR(34)&amp;TRIM(C40)&amp;CHAR(34)&amp;",")</f>
        <v>"horizont_indigo":"Индиго",</v>
      </c>
      <c r="W40" t="str">
        <f>IF(A40="","",""&amp;CHAR(34)&amp;TRIM(A40)&amp;CHAR(34)&amp;":"&amp;CHAR(34)&amp;TRIM(D40)&amp;CHAR(34)&amp;",")</f>
        <v>"horizont_indigo":"Indigo",</v>
      </c>
    </row>
    <row r="41" spans="1:23">
      <c r="A41" t="s">
        <v>143</v>
      </c>
      <c r="B41" t="s">
        <v>144</v>
      </c>
      <c r="C41" t="s">
        <v>144</v>
      </c>
      <c r="D41" t="s">
        <v>145</v>
      </c>
      <c r="E41" t="str">
        <f>"{ name:"&amp;CHAR(34)&amp;A41&amp;CHAR(34)&amp;", url: "&amp;CHAR(34)&amp;"/images/common/kitchens/horizon/sets/"&amp;A41&amp;".jpg"&amp;CHAR(34)&amp;" },"</f>
        <v>{ name:"horizont_lime", url: "/images/common/kitchens/horizon/sets/horizont_lime.jpg" },</v>
      </c>
      <c r="G41" t="str">
        <f>IF(A41="","",""&amp;CHAR(34)&amp;TRIM(A41)&amp;CHAR(34)&amp;":"&amp;CHAR(34)&amp;TRIM(B41)&amp;CHAR(34)&amp;",")</f>
        <v>"horizont_lime":"Лайм",</v>
      </c>
      <c r="P41" t="str">
        <f>IF(A41="","",""&amp;CHAR(34)&amp;TRIM(A41)&amp;CHAR(34)&amp;":"&amp;CHAR(34)&amp;TRIM(C41)&amp;CHAR(34)&amp;",")</f>
        <v>"horizont_lime":"Лайм",</v>
      </c>
      <c r="W41" t="str">
        <f>IF(A41="","",""&amp;CHAR(34)&amp;TRIM(A41)&amp;CHAR(34)&amp;":"&amp;CHAR(34)&amp;TRIM(D41)&amp;CHAR(34)&amp;",")</f>
        <v>"horizont_lime":"Lime",</v>
      </c>
    </row>
    <row r="42" spans="1:23">
      <c r="A42" t="s">
        <v>146</v>
      </c>
      <c r="B42" t="s">
        <v>147</v>
      </c>
      <c r="C42" t="s">
        <v>148</v>
      </c>
      <c r="D42" t="s">
        <v>149</v>
      </c>
      <c r="E42" t="str">
        <f>"{ name:"&amp;CHAR(34)&amp;A42&amp;CHAR(34)&amp;", url: "&amp;CHAR(34)&amp;"/images/common/kitchens/horizon/sets/"&amp;A42&amp;".jpg"&amp;CHAR(34)&amp;" },"</f>
        <v>{ name:"horizont_nut_swiss", url: "/images/common/kitchens/horizon/sets/horizont_nut_swiss.jpg" },</v>
      </c>
      <c r="G42" t="str">
        <f>IF(A42="","",""&amp;CHAR(34)&amp;TRIM(A42)&amp;CHAR(34)&amp;":"&amp;CHAR(34)&amp;TRIM(B42)&amp;CHAR(34)&amp;",")</f>
        <v>"horizont_nut_swiss":"Горіх Швейцарський",</v>
      </c>
      <c r="P42" t="str">
        <f>IF(A42="","",""&amp;CHAR(34)&amp;TRIM(A42)&amp;CHAR(34)&amp;":"&amp;CHAR(34)&amp;TRIM(C42)&amp;CHAR(34)&amp;",")</f>
        <v>"horizont_nut_swiss":"Орех Швейцарский",</v>
      </c>
      <c r="W42" t="str">
        <f>IF(A42="","",""&amp;CHAR(34)&amp;TRIM(A42)&amp;CHAR(34)&amp;":"&amp;CHAR(34)&amp;TRIM(D42)&amp;CHAR(34)&amp;",")</f>
        <v>"horizont_nut_swiss":"Walnut swiss",</v>
      </c>
    </row>
    <row r="43" spans="1:23">
      <c r="A43" t="s">
        <v>150</v>
      </c>
      <c r="B43" t="s">
        <v>151</v>
      </c>
      <c r="C43" t="s">
        <v>152</v>
      </c>
      <c r="D43" t="s">
        <v>153</v>
      </c>
      <c r="E43" t="str">
        <f>"{ name:"&amp;CHAR(34)&amp;A43&amp;CHAR(34)&amp;", url: "&amp;CHAR(34)&amp;"/images/common/kitchens/horizon/sets/"&amp;A43&amp;".jpg"&amp;CHAR(34)&amp;" },"</f>
        <v>{ name:"horizont_ship", url: "/images/common/kitchens/horizon/sets/horizont_ship.jpg" },</v>
      </c>
      <c r="G43" t="str">
        <f>IF(A43="","",""&amp;CHAR(34)&amp;TRIM(A43)&amp;CHAR(34)&amp;":"&amp;CHAR(34)&amp;TRIM(B43)&amp;CHAR(34)&amp;",")</f>
        <v>"horizont_ship":"Дуб корабельний",</v>
      </c>
      <c r="P43" t="str">
        <f>IF(A43="","",""&amp;CHAR(34)&amp;TRIM(A43)&amp;CHAR(34)&amp;":"&amp;CHAR(34)&amp;TRIM(C43)&amp;CHAR(34)&amp;",")</f>
        <v>"horizont_ship":"Дуб корабельный",</v>
      </c>
      <c r="W43" t="str">
        <f>IF(A43="","",""&amp;CHAR(34)&amp;TRIM(A43)&amp;CHAR(34)&amp;":"&amp;CHAR(34)&amp;TRIM(D43)&amp;CHAR(34)&amp;",")</f>
        <v>"horizont_ship":"Oak ship",</v>
      </c>
    </row>
    <row r="44" spans="1:23">
      <c r="A44" t="s">
        <v>154</v>
      </c>
      <c r="B44" t="s">
        <v>155</v>
      </c>
      <c r="C44" t="s">
        <v>156</v>
      </c>
      <c r="D44" t="s">
        <v>157</v>
      </c>
      <c r="E44" t="str">
        <f>"{ name:"&amp;CHAR(34)&amp;A44&amp;CHAR(34)&amp;", url: "&amp;CHAR(34)&amp;"/images/common/kitchens/horizon/sets/"&amp;A44&amp;".jpg"&amp;CHAR(34)&amp;" },"</f>
        <v>{ name:"horizont_snw", url: "/images/common/kitchens/horizon/sets/horizont_snw.jpg" },</v>
      </c>
      <c r="G44" t="str">
        <f>IF(A44="","",""&amp;CHAR(34)&amp;TRIM(A44)&amp;CHAR(34)&amp;":"&amp;CHAR(34)&amp;TRIM(B44)&amp;CHAR(34)&amp;",")</f>
        <v>"horizont_snw":"Ясен сніжний",</v>
      </c>
      <c r="P44" t="str">
        <f>IF(A44="","",""&amp;CHAR(34)&amp;TRIM(A44)&amp;CHAR(34)&amp;":"&amp;CHAR(34)&amp;TRIM(C44)&amp;CHAR(34)&amp;",")</f>
        <v>"horizont_snw":"Ясень снежный",</v>
      </c>
      <c r="W44" t="str">
        <f>IF(A44="","",""&amp;CHAR(34)&amp;TRIM(A44)&amp;CHAR(34)&amp;":"&amp;CHAR(34)&amp;TRIM(D44)&amp;CHAR(34)&amp;",")</f>
        <v>"horizont_snw":"Ash snow",</v>
      </c>
    </row>
    <row r="45" spans="1:23">
      <c r="A45" t="s">
        <v>158</v>
      </c>
      <c r="B45" t="s">
        <v>159</v>
      </c>
      <c r="C45" t="s">
        <v>160</v>
      </c>
      <c r="D45" t="s">
        <v>161</v>
      </c>
      <c r="E45" t="str">
        <f>"{ name:"&amp;CHAR(34)&amp;A45&amp;CHAR(34)&amp;", url: "&amp;CHAR(34)&amp;"/images/common/kitchens/horizon/sets/"&amp;A45&amp;".jpg"&amp;CHAR(34)&amp;" },"</f>
        <v>{ name:"horizont_taho", url: "/images/common/kitchens/horizon/sets/horizont_taho.jpg" },</v>
      </c>
      <c r="G45" t="str">
        <f>IF(A45="","",""&amp;CHAR(34)&amp;TRIM(A45)&amp;CHAR(34)&amp;":"&amp;CHAR(34)&amp;TRIM(B45)&amp;CHAR(34)&amp;",")</f>
        <v>"horizont_taho":"Дуб тахо",</v>
      </c>
      <c r="P45" t="str">
        <f>IF(A45="","",""&amp;CHAR(34)&amp;TRIM(A45)&amp;CHAR(34)&amp;":"&amp;CHAR(34)&amp;TRIM(C45)&amp;CHAR(34)&amp;",")</f>
        <v>"horizont_taho":"Дуб Тахо",</v>
      </c>
      <c r="W45" t="str">
        <f>IF(A45="","",""&amp;CHAR(34)&amp;TRIM(A45)&amp;CHAR(34)&amp;":"&amp;CHAR(34)&amp;TRIM(D45)&amp;CHAR(34)&amp;",")</f>
        <v>"horizont_taho":"Oak tacho",</v>
      </c>
    </row>
    <row r="46" spans="1:23">
      <c r="A46" t="s">
        <v>162</v>
      </c>
      <c r="B46" t="s">
        <v>163</v>
      </c>
      <c r="C46" t="s">
        <v>164</v>
      </c>
      <c r="D46" t="s">
        <v>165</v>
      </c>
      <c r="E46" t="str">
        <f>"{ name:"&amp;CHAR(34)&amp;A46&amp;CHAR(34)&amp;", url: "&amp;CHAR(34)&amp;"/images/common/kitchens/horizon/sets/"&amp;A46&amp;".jpg"&amp;CHAR(34)&amp;" },"</f>
        <v>{ name:"horizont_turku", url: "/images/common/kitchens/horizon/sets/horizont_turku.jpg" },</v>
      </c>
      <c r="G46" t="str">
        <f>IF(A46="","",""&amp;CHAR(34)&amp;TRIM(A46)&amp;CHAR(34)&amp;":"&amp;CHAR(34)&amp;TRIM(B46)&amp;CHAR(34)&amp;",")</f>
        <v>"horizont_turku":"Бірюза",</v>
      </c>
      <c r="P46" t="str">
        <f>IF(A46="","",""&amp;CHAR(34)&amp;TRIM(A46)&amp;CHAR(34)&amp;":"&amp;CHAR(34)&amp;TRIM(C46)&amp;CHAR(34)&amp;",")</f>
        <v>"horizont_turku":"Бирюза",</v>
      </c>
      <c r="W46" t="str">
        <f>IF(A46="","",""&amp;CHAR(34)&amp;TRIM(A46)&amp;CHAR(34)&amp;":"&amp;CHAR(34)&amp;TRIM(D46)&amp;CHAR(34)&amp;",")</f>
        <v>"horizont_turku":"Turkuoise",</v>
      </c>
    </row>
    <row r="47" spans="7:23">
      <c r="G47" t="str">
        <f>IF(A47="","",""&amp;CHAR(34)&amp;TRIM(A47)&amp;CHAR(34)&amp;":"&amp;CHAR(34)&amp;TRIM(B47)&amp;CHAR(34)&amp;",")</f>
        <v/>
      </c>
      <c r="P47" t="str">
        <f>IF(A47="","",""&amp;CHAR(34)&amp;TRIM(A47)&amp;CHAR(34)&amp;":"&amp;CHAR(34)&amp;TRIM(C47)&amp;CHAR(34)&amp;",")</f>
        <v/>
      </c>
      <c r="W47" t="str">
        <f>IF(A47="","",""&amp;CHAR(34)&amp;TRIM(A47)&amp;CHAR(34)&amp;":"&amp;CHAR(34)&amp;TRIM(D47)&amp;CHAR(34)&amp;",")</f>
        <v/>
      </c>
    </row>
    <row r="48" spans="1:23">
      <c r="A48" s="15" t="s">
        <v>166</v>
      </c>
      <c r="B48" s="15"/>
      <c r="C48" s="15"/>
      <c r="D48" s="15"/>
      <c r="G48" t="str">
        <f>IF(A48="","",""&amp;CHAR(34)&amp;TRIM(A48)&amp;CHAR(34)&amp;":"&amp;CHAR(34)&amp;TRIM(B48)&amp;CHAR(34)&amp;",")</f>
        <v>"Кухонні наборки Еліт":"",</v>
      </c>
      <c r="P48" t="str">
        <f>IF(A48="","",""&amp;CHAR(34)&amp;TRIM(A48)&amp;CHAR(34)&amp;":"&amp;CHAR(34)&amp;TRIM(C48)&amp;CHAR(34)&amp;",")</f>
        <v>"Кухонні наборки Еліт":"",</v>
      </c>
      <c r="W48" t="str">
        <f>IF(A48="","",""&amp;CHAR(34)&amp;TRIM(A48)&amp;CHAR(34)&amp;":"&amp;CHAR(34)&amp;TRIM(D48)&amp;CHAR(34)&amp;",")</f>
        <v>"Кухонні наборки Еліт":"",</v>
      </c>
    </row>
    <row r="49" spans="1:23">
      <c r="A49" t="s">
        <v>167</v>
      </c>
      <c r="B49" t="s">
        <v>168</v>
      </c>
      <c r="C49" t="s">
        <v>169</v>
      </c>
      <c r="D49" t="s">
        <v>170</v>
      </c>
      <c r="E49" t="str">
        <f>"{ name:"&amp;CHAR(34)&amp;A49&amp;CHAR(34)&amp;", url: "&amp;CHAR(34)&amp;"/images/common/kitchens/elite/sets/"&amp;A49&amp;".jpg"&amp;CHAR(34)&amp;" },"</f>
        <v>{ name:"elite_1_12_l", url: "/images/common/kitchens/elite/sets/elite_1_12_l.jpg" },</v>
      </c>
      <c r="G49" t="str">
        <f>IF(A49="","",""&amp;CHAR(34)&amp;TRIM(A49)&amp;CHAR(34)&amp;":"&amp;CHAR(34)&amp;TRIM(B49)&amp;CHAR(34)&amp;",")</f>
        <v>"elite_1_12_l":"Блакитний металік",</v>
      </c>
      <c r="P49" t="str">
        <f>IF(A49="","",""&amp;CHAR(34)&amp;TRIM(A49)&amp;CHAR(34)&amp;":"&amp;CHAR(34)&amp;TRIM(C49)&amp;CHAR(34)&amp;",")</f>
        <v>"elite_1_12_l":"Голубой маталлик",</v>
      </c>
      <c r="W49" t="str">
        <f>IF(A49="","",""&amp;CHAR(34)&amp;TRIM(A49)&amp;CHAR(34)&amp;":"&amp;CHAR(34)&amp;TRIM(D49)&amp;CHAR(34)&amp;",")</f>
        <v>"elite_1_12_l":"Blue metallic",</v>
      </c>
    </row>
    <row r="50" spans="1:23">
      <c r="A50" t="s">
        <v>171</v>
      </c>
      <c r="B50" t="s">
        <v>172</v>
      </c>
      <c r="C50" t="s">
        <v>172</v>
      </c>
      <c r="D50" t="s">
        <v>173</v>
      </c>
      <c r="E50" t="str">
        <f>"{ name:"&amp;CHAR(34)&amp;A50&amp;CHAR(34)&amp;", url: "&amp;CHAR(34)&amp;"/images/common/kitchens/elite/sets/"&amp;A50&amp;".jpg"&amp;CHAR(34)&amp;" },"</f>
        <v>{ name:"elite_1_14_l", url: "/images/common/kitchens/elite/sets/elite_1_14_l.jpg" },</v>
      </c>
      <c r="G50" t="str">
        <f>IF(A50="","",""&amp;CHAR(34)&amp;TRIM(A50)&amp;CHAR(34)&amp;":"&amp;CHAR(34)&amp;TRIM(B50)&amp;CHAR(34)&amp;",")</f>
        <v>"elite_1_14_l":"Браун супермат",</v>
      </c>
      <c r="P50" t="str">
        <f>IF(A50="","",""&amp;CHAR(34)&amp;TRIM(A50)&amp;CHAR(34)&amp;":"&amp;CHAR(34)&amp;TRIM(C50)&amp;CHAR(34)&amp;",")</f>
        <v>"elite_1_14_l":"Браун супермат",</v>
      </c>
      <c r="W50" t="str">
        <f>IF(A50="","",""&amp;CHAR(34)&amp;TRIM(A50)&amp;CHAR(34)&amp;":"&amp;CHAR(34)&amp;TRIM(D50)&amp;CHAR(34)&amp;",")</f>
        <v>"elite_1_14_l":"Brown supermat",</v>
      </c>
    </row>
    <row r="51" spans="1:23">
      <c r="A51" t="s">
        <v>174</v>
      </c>
      <c r="B51" t="s">
        <v>175</v>
      </c>
      <c r="C51" t="s">
        <v>176</v>
      </c>
      <c r="D51" t="s">
        <v>177</v>
      </c>
      <c r="E51" t="str">
        <f>"{ name:"&amp;CHAR(34)&amp;A51&amp;CHAR(34)&amp;", url: "&amp;CHAR(34)&amp;"/images/common/kitchens/elite/sets/"&amp;A51&amp;".jpg"&amp;CHAR(34)&amp;" },"</f>
        <v>{ name:"elite_1_15_l", url: "/images/common/kitchens/elite/sets/elite_1_15_l.jpg" },</v>
      </c>
      <c r="G51" t="str">
        <f>IF(A51="","",""&amp;CHAR(34)&amp;TRIM(A51)&amp;CHAR(34)&amp;":"&amp;CHAR(34)&amp;TRIM(B51)&amp;CHAR(34)&amp;",")</f>
        <v>"elite_1_15_l":"Олива супермат",</v>
      </c>
      <c r="P51" t="str">
        <f>IF(A51="","",""&amp;CHAR(34)&amp;TRIM(A51)&amp;CHAR(34)&amp;":"&amp;CHAR(34)&amp;TRIM(C51)&amp;CHAR(34)&amp;",")</f>
        <v>"elite_1_15_l":"Оливка супермат",</v>
      </c>
      <c r="W51" t="str">
        <f>IF(A51="","",""&amp;CHAR(34)&amp;TRIM(A51)&amp;CHAR(34)&amp;":"&amp;CHAR(34)&amp;TRIM(D51)&amp;CHAR(34)&amp;",")</f>
        <v>"elite_1_15_l":"Olive supermat",</v>
      </c>
    </row>
    <row r="52" spans="1:23">
      <c r="A52" t="s">
        <v>178</v>
      </c>
      <c r="B52" t="s">
        <v>179</v>
      </c>
      <c r="C52" t="s">
        <v>179</v>
      </c>
      <c r="D52" t="s">
        <v>180</v>
      </c>
      <c r="E52" t="str">
        <f>"{ name:"&amp;CHAR(34)&amp;A52&amp;CHAR(34)&amp;", url: "&amp;CHAR(34)&amp;"/images/common/kitchens/elite/sets/"&amp;A52&amp;".jpg"&amp;CHAR(34)&amp;" },"</f>
        <v>{ name:"elite_2_01_l", url: "/images/common/kitchens/elite/sets/elite_2_01_l.jpg" },</v>
      </c>
      <c r="G52" t="str">
        <f>IF(A52="","",""&amp;CHAR(34)&amp;TRIM(A52)&amp;CHAR(34)&amp;":"&amp;CHAR(34)&amp;TRIM(B52)&amp;CHAR(34)&amp;",")</f>
        <v>"elite_2_01_l":"Оранж супермат",</v>
      </c>
      <c r="P52" t="str">
        <f>IF(A52="","",""&amp;CHAR(34)&amp;TRIM(A52)&amp;CHAR(34)&amp;":"&amp;CHAR(34)&amp;TRIM(C52)&amp;CHAR(34)&amp;",")</f>
        <v>"elite_2_01_l":"Оранж супермат",</v>
      </c>
      <c r="W52" t="str">
        <f>IF(A52="","",""&amp;CHAR(34)&amp;TRIM(A52)&amp;CHAR(34)&amp;":"&amp;CHAR(34)&amp;TRIM(D52)&amp;CHAR(34)&amp;",")</f>
        <v>"elite_2_01_l":"Orange supermat",</v>
      </c>
    </row>
    <row r="53" spans="1:23">
      <c r="A53" t="s">
        <v>181</v>
      </c>
      <c r="B53" t="s">
        <v>182</v>
      </c>
      <c r="C53" t="s">
        <v>182</v>
      </c>
      <c r="D53" t="s">
        <v>183</v>
      </c>
      <c r="E53" t="str">
        <f>"{ name:"&amp;CHAR(34)&amp;A53&amp;CHAR(34)&amp;", url: "&amp;CHAR(34)&amp;"/images/common/kitchens/elite/sets/"&amp;A53&amp;".jpg"&amp;CHAR(34)&amp;" },"</f>
        <v>{ name:"elite_2_05_l", url: "/images/common/kitchens/elite/sets/elite_2_05_l.jpg" },</v>
      </c>
      <c r="G53" t="str">
        <f>IF(A53="","",""&amp;CHAR(34)&amp;TRIM(A53)&amp;CHAR(34)&amp;":"&amp;CHAR(34)&amp;TRIM(B53)&amp;CHAR(34)&amp;",")</f>
        <v>"elite_2_05_l":"Мурена супермат",</v>
      </c>
      <c r="P53" t="str">
        <f>IF(A53="","",""&amp;CHAR(34)&amp;TRIM(A53)&amp;CHAR(34)&amp;":"&amp;CHAR(34)&amp;TRIM(C53)&amp;CHAR(34)&amp;",")</f>
        <v>"elite_2_05_l":"Мурена супермат",</v>
      </c>
      <c r="W53" t="str">
        <f>IF(A53="","",""&amp;CHAR(34)&amp;TRIM(A53)&amp;CHAR(34)&amp;":"&amp;CHAR(34)&amp;TRIM(D53)&amp;CHAR(34)&amp;",")</f>
        <v>"elite_2_05_l":"Murena supermat",</v>
      </c>
    </row>
    <row r="54" spans="1:23">
      <c r="A54" t="s">
        <v>184</v>
      </c>
      <c r="B54" t="s">
        <v>185</v>
      </c>
      <c r="C54" t="s">
        <v>186</v>
      </c>
      <c r="D54" t="s">
        <v>187</v>
      </c>
      <c r="E54" t="str">
        <f>"{ name:"&amp;CHAR(34)&amp;A54&amp;CHAR(34)&amp;", url: "&amp;CHAR(34)&amp;"/images/common/kitchens/elite/sets/"&amp;A54&amp;".jpg"&amp;CHAR(34)&amp;" },"</f>
        <v>{ name:"elite_4_05_l", url: "/images/common/kitchens/elite/sets/elite_4_05_l.jpg" },</v>
      </c>
      <c r="G54" t="str">
        <f>IF(A54="","",""&amp;CHAR(34)&amp;TRIM(A54)&amp;CHAR(34)&amp;":"&amp;CHAR(34)&amp;TRIM(B54)&amp;CHAR(34)&amp;",")</f>
        <v>"elite_4_05_l":"Рожевий металік",</v>
      </c>
      <c r="P54" t="str">
        <f>IF(A54="","",""&amp;CHAR(34)&amp;TRIM(A54)&amp;CHAR(34)&amp;":"&amp;CHAR(34)&amp;TRIM(C54)&amp;CHAR(34)&amp;",")</f>
        <v>"elite_4_05_l":"Розовый металик",</v>
      </c>
      <c r="W54" t="str">
        <f>IF(A54="","",""&amp;CHAR(34)&amp;TRIM(A54)&amp;CHAR(34)&amp;":"&amp;CHAR(34)&amp;TRIM(D54)&amp;CHAR(34)&amp;",")</f>
        <v>"elite_4_05_l":"Pink metallic",</v>
      </c>
    </row>
    <row r="55" spans="1:23">
      <c r="A55" t="s">
        <v>188</v>
      </c>
      <c r="B55" t="s">
        <v>189</v>
      </c>
      <c r="C55" t="s">
        <v>189</v>
      </c>
      <c r="D55" t="s">
        <v>190</v>
      </c>
      <c r="E55" t="str">
        <f>"{ name:"&amp;CHAR(34)&amp;A55&amp;CHAR(34)&amp;", url: "&amp;CHAR(34)&amp;"/images/common/kitchens/elite/sets/"&amp;A55&amp;".jpg"&amp;CHAR(34)&amp;" },"</f>
        <v>{ name:"elite_4_08_l", url: "/images/common/kitchens/elite/sets/elite_4_08_l.jpg" },</v>
      </c>
      <c r="G55" t="str">
        <f>IF(A55="","",""&amp;CHAR(34)&amp;TRIM(A55)&amp;CHAR(34)&amp;":"&amp;CHAR(34)&amp;TRIM(B55)&amp;CHAR(34)&amp;",")</f>
        <v>"elite_4_08_l":"Антарктика супермат",</v>
      </c>
      <c r="P55" t="str">
        <f>IF(A55="","",""&amp;CHAR(34)&amp;TRIM(A55)&amp;CHAR(34)&amp;":"&amp;CHAR(34)&amp;TRIM(C55)&amp;CHAR(34)&amp;",")</f>
        <v>"elite_4_08_l":"Антарктика супермат",</v>
      </c>
      <c r="W55" t="str">
        <f>IF(A55="","",""&amp;CHAR(34)&amp;TRIM(A55)&amp;CHAR(34)&amp;":"&amp;CHAR(34)&amp;TRIM(D55)&amp;CHAR(34)&amp;",")</f>
        <v>"elite_4_08_l":"Antarktika supermat",</v>
      </c>
    </row>
    <row r="56" spans="1:23">
      <c r="A56" t="s">
        <v>191</v>
      </c>
      <c r="B56" t="s">
        <v>192</v>
      </c>
      <c r="C56" t="s">
        <v>193</v>
      </c>
      <c r="D56" t="s">
        <v>194</v>
      </c>
      <c r="E56" t="str">
        <f>"{ name:"&amp;CHAR(34)&amp;A56&amp;CHAR(34)&amp;", url: "&amp;CHAR(34)&amp;"/images/common/kitchens/elite/sets/"&amp;A56&amp;".jpg"&amp;CHAR(34)&amp;" },"</f>
        <v>{ name:"elite_4_09_l", url: "/images/common/kitchens/elite/sets/elite_4_09_l.jpg" },</v>
      </c>
      <c r="G56" t="str">
        <f>IF(A56="","",""&amp;CHAR(34)&amp;TRIM(A56)&amp;CHAR(34)&amp;":"&amp;CHAR(34)&amp;TRIM(B56)&amp;CHAR(34)&amp;",")</f>
        <v>"elite_4_09_l":"Титан білий, титан чорний",</v>
      </c>
      <c r="P56" t="str">
        <f>IF(A56="","",""&amp;CHAR(34)&amp;TRIM(A56)&amp;CHAR(34)&amp;":"&amp;CHAR(34)&amp;TRIM(C56)&amp;CHAR(34)&amp;",")</f>
        <v>"elite_4_09_l":"Титан белый, титан черный",</v>
      </c>
      <c r="W56" t="str">
        <f>IF(A56="","",""&amp;CHAR(34)&amp;TRIM(A56)&amp;CHAR(34)&amp;":"&amp;CHAR(34)&amp;TRIM(D56)&amp;CHAR(34)&amp;",")</f>
        <v>"elite_4_09_l":"Titan white, titan black",</v>
      </c>
    </row>
    <row r="57" spans="1:23">
      <c r="A57" t="s">
        <v>195</v>
      </c>
      <c r="B57" t="s">
        <v>189</v>
      </c>
      <c r="C57" t="s">
        <v>189</v>
      </c>
      <c r="D57" t="s">
        <v>190</v>
      </c>
      <c r="E57" t="str">
        <f>"{ name:"&amp;CHAR(34)&amp;A57&amp;CHAR(34)&amp;", url: "&amp;CHAR(34)&amp;"/images/common/kitchens/elite/sets/"&amp;A57&amp;".jpg"&amp;CHAR(34)&amp;" },"</f>
        <v>{ name:"elite_antr_sm", url: "/images/common/kitchens/elite/sets/elite_antr_sm.jpg" },</v>
      </c>
      <c r="G57" t="str">
        <f>IF(A57="","",""&amp;CHAR(34)&amp;TRIM(A57)&amp;CHAR(34)&amp;":"&amp;CHAR(34)&amp;TRIM(B57)&amp;CHAR(34)&amp;",")</f>
        <v>"elite_antr_sm":"Антарктика супермат",</v>
      </c>
      <c r="P57" t="str">
        <f>IF(A57="","",""&amp;CHAR(34)&amp;TRIM(A57)&amp;CHAR(34)&amp;":"&amp;CHAR(34)&amp;TRIM(C57)&amp;CHAR(34)&amp;",")</f>
        <v>"elite_antr_sm":"Антарктика супермат",</v>
      </c>
      <c r="W57" t="str">
        <f>IF(A57="","",""&amp;CHAR(34)&amp;TRIM(A57)&amp;CHAR(34)&amp;":"&amp;CHAR(34)&amp;TRIM(D57)&amp;CHAR(34)&amp;",")</f>
        <v>"elite_antr_sm":"Antarktika supermat",</v>
      </c>
    </row>
    <row r="58" spans="1:23">
      <c r="A58" t="s">
        <v>196</v>
      </c>
      <c r="B58" t="s">
        <v>197</v>
      </c>
      <c r="C58" t="s">
        <v>198</v>
      </c>
      <c r="D58" t="s">
        <v>199</v>
      </c>
      <c r="E58" t="str">
        <f>"{ name:"&amp;CHAR(34)&amp;A58&amp;CHAR(34)&amp;", url: "&amp;CHAR(34)&amp;"/images/common/kitchens/elite/sets/"&amp;A58&amp;".jpg"&amp;CHAR(34)&amp;" },"</f>
        <v>{ name:"elite_blc_mtl", url: "/images/common/kitchens/elite/sets/elite_blc_mtl.jpg" },</v>
      </c>
      <c r="G58" t="str">
        <f>IF(A58="","",""&amp;CHAR(34)&amp;TRIM(A58)&amp;CHAR(34)&amp;":"&amp;CHAR(34)&amp;TRIM(B58)&amp;CHAR(34)&amp;",")</f>
        <v>"elite_blc_mtl":"Чорний глянець перламутр",</v>
      </c>
      <c r="P58" t="str">
        <f>IF(A58="","",""&amp;CHAR(34)&amp;TRIM(A58)&amp;CHAR(34)&amp;":"&amp;CHAR(34)&amp;TRIM(C58)&amp;CHAR(34)&amp;",")</f>
        <v>"elite_blc_mtl":"Черный глянец перламутр",</v>
      </c>
      <c r="W58" t="str">
        <f>IF(A58="","",""&amp;CHAR(34)&amp;TRIM(A58)&amp;CHAR(34)&amp;":"&amp;CHAR(34)&amp;TRIM(D58)&amp;CHAR(34)&amp;",")</f>
        <v>"elite_blc_mtl":"Black gloss pearl",</v>
      </c>
    </row>
    <row r="59" spans="1:23">
      <c r="A59" t="s">
        <v>200</v>
      </c>
      <c r="B59" t="s">
        <v>172</v>
      </c>
      <c r="C59" t="s">
        <v>172</v>
      </c>
      <c r="D59" t="s">
        <v>173</v>
      </c>
      <c r="E59" t="str">
        <f>"{ name:"&amp;CHAR(34)&amp;A59&amp;CHAR(34)&amp;", url: "&amp;CHAR(34)&amp;"/images/common/kitchens/elite/sets/"&amp;A59&amp;".jpg"&amp;CHAR(34)&amp;" },"</f>
        <v>{ name:"elite_brn_sm", url: "/images/common/kitchens/elite/sets/elite_brn_sm.jpg" },</v>
      </c>
      <c r="G59" t="str">
        <f>IF(A59="","",""&amp;CHAR(34)&amp;TRIM(A59)&amp;CHAR(34)&amp;":"&amp;CHAR(34)&amp;TRIM(B59)&amp;CHAR(34)&amp;",")</f>
        <v>"elite_brn_sm":"Браун супермат",</v>
      </c>
      <c r="P59" t="str">
        <f>IF(A59="","",""&amp;CHAR(34)&amp;TRIM(A59)&amp;CHAR(34)&amp;":"&amp;CHAR(34)&amp;TRIM(C59)&amp;CHAR(34)&amp;",")</f>
        <v>"elite_brn_sm":"Браун супермат",</v>
      </c>
      <c r="W59" t="str">
        <f>IF(A59="","",""&amp;CHAR(34)&amp;TRIM(A59)&amp;CHAR(34)&amp;":"&amp;CHAR(34)&amp;TRIM(D59)&amp;CHAR(34)&amp;",")</f>
        <v>"elite_brn_sm":"Brown supermat",</v>
      </c>
    </row>
    <row r="60" spans="1:23">
      <c r="A60" t="s">
        <v>201</v>
      </c>
      <c r="B60" t="s">
        <v>168</v>
      </c>
      <c r="C60" t="s">
        <v>169</v>
      </c>
      <c r="D60" t="s">
        <v>170</v>
      </c>
      <c r="E60" t="str">
        <f>"{ name:"&amp;CHAR(34)&amp;A60&amp;CHAR(34)&amp;", url: "&amp;CHAR(34)&amp;"/images/common/kitchens/elite/sets/"&amp;A60&amp;".jpg"&amp;CHAR(34)&amp;" },"</f>
        <v>{ name:"elite_cyn", url: "/images/common/kitchens/elite/sets/elite_cyn.jpg" },</v>
      </c>
      <c r="G60" t="str">
        <f>IF(A60="","",""&amp;CHAR(34)&amp;TRIM(A60)&amp;CHAR(34)&amp;":"&amp;CHAR(34)&amp;TRIM(B60)&amp;CHAR(34)&amp;",")</f>
        <v>"elite_cyn":"Блакитний металік",</v>
      </c>
      <c r="P60" t="str">
        <f>IF(A60="","",""&amp;CHAR(34)&amp;TRIM(A60)&amp;CHAR(34)&amp;":"&amp;CHAR(34)&amp;TRIM(C60)&amp;CHAR(34)&amp;",")</f>
        <v>"elite_cyn":"Голубой маталлик",</v>
      </c>
      <c r="W60" t="str">
        <f>IF(A60="","",""&amp;CHAR(34)&amp;TRIM(A60)&amp;CHAR(34)&amp;":"&amp;CHAR(34)&amp;TRIM(D60)&amp;CHAR(34)&amp;",")</f>
        <v>"elite_cyn":"Blue metallic",</v>
      </c>
    </row>
    <row r="61" spans="1:23">
      <c r="A61" t="s">
        <v>202</v>
      </c>
      <c r="B61" t="s">
        <v>203</v>
      </c>
      <c r="C61" t="s">
        <v>204</v>
      </c>
      <c r="D61" t="s">
        <v>205</v>
      </c>
      <c r="E61" t="str">
        <f>"{ name:"&amp;CHAR(34)&amp;A61&amp;CHAR(34)&amp;", url: "&amp;CHAR(34)&amp;"/images/common/kitchens/elite/sets/"&amp;A61&amp;".jpg"&amp;CHAR(34)&amp;" },"</f>
        <v>{ name:"elite_ivr_sm", url: "/images/common/kitchens/elite/sets/elite_ivr_sm.jpg" },</v>
      </c>
      <c r="G61" t="str">
        <f>IF(A61="","",""&amp;CHAR(34)&amp;TRIM(A61)&amp;CHAR(34)&amp;":"&amp;CHAR(34)&amp;TRIM(B61)&amp;CHAR(34)&amp;",")</f>
        <v>"elite_ivr_sm":"Айворі супермат",</v>
      </c>
      <c r="P61" t="str">
        <f>IF(A61="","",""&amp;CHAR(34)&amp;TRIM(A61)&amp;CHAR(34)&amp;":"&amp;CHAR(34)&amp;TRIM(C61)&amp;CHAR(34)&amp;",")</f>
        <v>"elite_ivr_sm":"Айвори супермат",</v>
      </c>
      <c r="W61" t="str">
        <f>IF(A61="","",""&amp;CHAR(34)&amp;TRIM(A61)&amp;CHAR(34)&amp;":"&amp;CHAR(34)&amp;TRIM(D61)&amp;CHAR(34)&amp;",")</f>
        <v>"elite_ivr_sm":"Ivory supermat",</v>
      </c>
    </row>
    <row r="62" spans="1:23">
      <c r="A62" t="s">
        <v>206</v>
      </c>
      <c r="B62" t="s">
        <v>185</v>
      </c>
      <c r="C62" t="s">
        <v>186</v>
      </c>
      <c r="D62" t="s">
        <v>187</v>
      </c>
      <c r="E62" t="str">
        <f>"{ name:"&amp;CHAR(34)&amp;A62&amp;CHAR(34)&amp;", url: "&amp;CHAR(34)&amp;"/images/common/kitchens/elite/sets/"&amp;A62&amp;".jpg"&amp;CHAR(34)&amp;" },"</f>
        <v>{ name:"elite_mgnt", url: "/images/common/kitchens/elite/sets/elite_mgnt.jpg" },</v>
      </c>
      <c r="G62" t="str">
        <f>IF(A62="","",""&amp;CHAR(34)&amp;TRIM(A62)&amp;CHAR(34)&amp;":"&amp;CHAR(34)&amp;TRIM(B62)&amp;CHAR(34)&amp;",")</f>
        <v>"elite_mgnt":"Рожевий металік",</v>
      </c>
      <c r="P62" t="str">
        <f>IF(A62="","",""&amp;CHAR(34)&amp;TRIM(A62)&amp;CHAR(34)&amp;":"&amp;CHAR(34)&amp;TRIM(C62)&amp;CHAR(34)&amp;",")</f>
        <v>"elite_mgnt":"Розовый металик",</v>
      </c>
      <c r="W62" t="str">
        <f>IF(A62="","",""&amp;CHAR(34)&amp;TRIM(A62)&amp;CHAR(34)&amp;":"&amp;CHAR(34)&amp;TRIM(D62)&amp;CHAR(34)&amp;",")</f>
        <v>"elite_mgnt":"Pink metallic",</v>
      </c>
    </row>
    <row r="63" spans="1:23">
      <c r="A63" t="s">
        <v>207</v>
      </c>
      <c r="B63" t="s">
        <v>182</v>
      </c>
      <c r="C63" t="s">
        <v>182</v>
      </c>
      <c r="D63" t="s">
        <v>183</v>
      </c>
      <c r="E63" t="str">
        <f>"{ name:"&amp;CHAR(34)&amp;A63&amp;CHAR(34)&amp;", url: "&amp;CHAR(34)&amp;"/images/common/kitchens/elite/sets/"&amp;A63&amp;".jpg"&amp;CHAR(34)&amp;" },"</f>
        <v>{ name:"elite_mrn_sm", url: "/images/common/kitchens/elite/sets/elite_mrn_sm.jpg" },</v>
      </c>
      <c r="G63" t="str">
        <f>IF(A63="","",""&amp;CHAR(34)&amp;TRIM(A63)&amp;CHAR(34)&amp;":"&amp;CHAR(34)&amp;TRIM(B63)&amp;CHAR(34)&amp;",")</f>
        <v>"elite_mrn_sm":"Мурена супермат",</v>
      </c>
      <c r="P63" t="str">
        <f>IF(A63="","",""&amp;CHAR(34)&amp;TRIM(A63)&amp;CHAR(34)&amp;":"&amp;CHAR(34)&amp;TRIM(C63)&amp;CHAR(34)&amp;",")</f>
        <v>"elite_mrn_sm":"Мурена супермат",</v>
      </c>
      <c r="W63" t="str">
        <f>IF(A63="","",""&amp;CHAR(34)&amp;TRIM(A63)&amp;CHAR(34)&amp;":"&amp;CHAR(34)&amp;TRIM(D63)&amp;CHAR(34)&amp;",")</f>
        <v>"elite_mrn_sm":"Murena supermat",</v>
      </c>
    </row>
    <row r="64" spans="1:23">
      <c r="A64" t="s">
        <v>208</v>
      </c>
      <c r="B64" t="s">
        <v>209</v>
      </c>
      <c r="C64" t="s">
        <v>210</v>
      </c>
      <c r="D64" t="s">
        <v>211</v>
      </c>
      <c r="E64" t="str">
        <f>"{ name:"&amp;CHAR(34)&amp;A64&amp;CHAR(34)&amp;", url: "&amp;CHAR(34)&amp;"/images/common/kitchens/elite/sets/"&amp;A64&amp;".jpg"&amp;CHAR(34)&amp;" },"</f>
        <v>{ name:"elite_nrth", url: "/images/common/kitchens/elite/sets/elite_nrth.jpg" },</v>
      </c>
      <c r="G64" t="str">
        <f>IF(A64="","",""&amp;CHAR(34)&amp;TRIM(A64)&amp;CHAR(34)&amp;":"&amp;CHAR(34)&amp;TRIM(B64)&amp;CHAR(34)&amp;",")</f>
        <v>"elite_nrth":"Північне сяйво глянець",</v>
      </c>
      <c r="P64" t="str">
        <f>IF(A64="","",""&amp;CHAR(34)&amp;TRIM(A64)&amp;CHAR(34)&amp;":"&amp;CHAR(34)&amp;TRIM(C64)&amp;CHAR(34)&amp;",")</f>
        <v>"elite_nrth":"Северное сияние глянец",</v>
      </c>
      <c r="W64" t="str">
        <f>IF(A64="","",""&amp;CHAR(34)&amp;TRIM(A64)&amp;CHAR(34)&amp;":"&amp;CHAR(34)&amp;TRIM(D64)&amp;CHAR(34)&amp;",")</f>
        <v>"elite_nrth":"Northern light high gloss",</v>
      </c>
    </row>
    <row r="65" spans="1:23">
      <c r="A65" t="s">
        <v>212</v>
      </c>
      <c r="B65" t="s">
        <v>175</v>
      </c>
      <c r="C65" t="s">
        <v>176</v>
      </c>
      <c r="D65" t="s">
        <v>177</v>
      </c>
      <c r="E65" t="str">
        <f>"{ name:"&amp;CHAR(34)&amp;A65&amp;CHAR(34)&amp;", url: "&amp;CHAR(34)&amp;"/images/common/kitchens/elite/sets/"&amp;A65&amp;".jpg"&amp;CHAR(34)&amp;" },"</f>
        <v>{ name:"elite_olv_sm", url: "/images/common/kitchens/elite/sets/elite_olv_sm.jpg" },</v>
      </c>
      <c r="G65" t="str">
        <f>IF(A65="","",""&amp;CHAR(34)&amp;TRIM(A65)&amp;CHAR(34)&amp;":"&amp;CHAR(34)&amp;TRIM(B65)&amp;CHAR(34)&amp;",")</f>
        <v>"elite_olv_sm":"Олива супермат",</v>
      </c>
      <c r="P65" t="str">
        <f>IF(A65="","",""&amp;CHAR(34)&amp;TRIM(A65)&amp;CHAR(34)&amp;":"&amp;CHAR(34)&amp;TRIM(C65)&amp;CHAR(34)&amp;",")</f>
        <v>"elite_olv_sm":"Оливка супермат",</v>
      </c>
      <c r="W65" t="str">
        <f>IF(A65="","",""&amp;CHAR(34)&amp;TRIM(A65)&amp;CHAR(34)&amp;":"&amp;CHAR(34)&amp;TRIM(D65)&amp;CHAR(34)&amp;",")</f>
        <v>"elite_olv_sm":"Olive supermat",</v>
      </c>
    </row>
    <row r="66" spans="1:23">
      <c r="A66" t="s">
        <v>213</v>
      </c>
      <c r="B66" t="s">
        <v>179</v>
      </c>
      <c r="C66" t="s">
        <v>179</v>
      </c>
      <c r="D66" t="s">
        <v>180</v>
      </c>
      <c r="E66" t="str">
        <f>"{ name:"&amp;CHAR(34)&amp;A66&amp;CHAR(34)&amp;", url: "&amp;CHAR(34)&amp;"/images/common/kitchens/elite/sets/"&amp;A66&amp;".jpg"&amp;CHAR(34)&amp;" },"</f>
        <v>{ name:"elite_orng_sm", url: "/images/common/kitchens/elite/sets/elite_orng_sm.jpg" },</v>
      </c>
      <c r="G66" t="str">
        <f>IF(A66="","",""&amp;CHAR(34)&amp;TRIM(A66)&amp;CHAR(34)&amp;":"&amp;CHAR(34)&amp;TRIM(B66)&amp;CHAR(34)&amp;",")</f>
        <v>"elite_orng_sm":"Оранж супермат",</v>
      </c>
      <c r="P66" t="str">
        <f>IF(A66="","",""&amp;CHAR(34)&amp;TRIM(A66)&amp;CHAR(34)&amp;":"&amp;CHAR(34)&amp;TRIM(C66)&amp;CHAR(34)&amp;",")</f>
        <v>"elite_orng_sm":"Оранж супермат",</v>
      </c>
      <c r="W66" t="str">
        <f>IF(A66="","",""&amp;CHAR(34)&amp;TRIM(A66)&amp;CHAR(34)&amp;":"&amp;CHAR(34)&amp;TRIM(D66)&amp;CHAR(34)&amp;",")</f>
        <v>"elite_orng_sm":"Orange supermat",</v>
      </c>
    </row>
    <row r="67" spans="1:23">
      <c r="A67" t="s">
        <v>214</v>
      </c>
      <c r="B67" t="s">
        <v>215</v>
      </c>
      <c r="C67" t="s">
        <v>216</v>
      </c>
      <c r="D67" t="s">
        <v>217</v>
      </c>
      <c r="E67" t="str">
        <f>"{ name:"&amp;CHAR(34)&amp;A67&amp;CHAR(34)&amp;", url: "&amp;CHAR(34)&amp;"/images/common/kitchens/elite/sets/"&amp;A67&amp;".jpg"&amp;CHAR(34)&amp;" },"</f>
        <v>{ name:"elite_ttn_blc", url: "/images/common/kitchens/elite/sets/elite_ttn_blc.jpg" },</v>
      </c>
      <c r="G67" t="str">
        <f>IF(A67="","",""&amp;CHAR(34)&amp;TRIM(A67)&amp;CHAR(34)&amp;":"&amp;CHAR(34)&amp;TRIM(B67)&amp;CHAR(34)&amp;",")</f>
        <v>"elite_ttn_blc":"Титан чорний",</v>
      </c>
      <c r="P67" t="str">
        <f>IF(A67="","",""&amp;CHAR(34)&amp;TRIM(A67)&amp;CHAR(34)&amp;":"&amp;CHAR(34)&amp;TRIM(C67)&amp;CHAR(34)&amp;",")</f>
        <v>"elite_ttn_blc":"Титан черный",</v>
      </c>
      <c r="W67" t="str">
        <f>IF(A67="","",""&amp;CHAR(34)&amp;TRIM(A67)&amp;CHAR(34)&amp;":"&amp;CHAR(34)&amp;TRIM(D67)&amp;CHAR(34)&amp;",")</f>
        <v>"elite_ttn_blc":"Titan black",</v>
      </c>
    </row>
    <row r="68" spans="1:23">
      <c r="A68" t="s">
        <v>218</v>
      </c>
      <c r="B68" t="s">
        <v>219</v>
      </c>
      <c r="C68" t="s">
        <v>220</v>
      </c>
      <c r="D68" t="s">
        <v>221</v>
      </c>
      <c r="E68" t="str">
        <f>"{ name:"&amp;CHAR(34)&amp;A68&amp;CHAR(34)&amp;", url: "&amp;CHAR(34)&amp;"/images/common/kitchens/elite/sets/"&amp;A68&amp;".jpg"&amp;CHAR(34)&amp;" },"</f>
        <v>{ name:"elite_ttn_wt", url: "/images/common/kitchens/elite/sets/elite_ttn_wt.jpg" },</v>
      </c>
      <c r="G68" t="str">
        <f>IF(A68="","",""&amp;CHAR(34)&amp;TRIM(A68)&amp;CHAR(34)&amp;":"&amp;CHAR(34)&amp;TRIM(B68)&amp;CHAR(34)&amp;",")</f>
        <v>"elite_ttn_wt":"Титан білий",</v>
      </c>
      <c r="P68" t="str">
        <f>IF(A68="","",""&amp;CHAR(34)&amp;TRIM(A68)&amp;CHAR(34)&amp;":"&amp;CHAR(34)&amp;TRIM(C68)&amp;CHAR(34)&amp;",")</f>
        <v>"elite_ttn_wt":"Титан белый",</v>
      </c>
      <c r="W68" t="str">
        <f>IF(A68="","",""&amp;CHAR(34)&amp;TRIM(A68)&amp;CHAR(34)&amp;":"&amp;CHAR(34)&amp;TRIM(D68)&amp;CHAR(34)&amp;",")</f>
        <v>"elite_ttn_wt":"Titan white",</v>
      </c>
    </row>
    <row r="69" spans="7:23">
      <c r="G69" t="str">
        <f>IF(A69="","",""&amp;CHAR(34)&amp;TRIM(A69)&amp;CHAR(34)&amp;":"&amp;CHAR(34)&amp;TRIM(B69)&amp;CHAR(34)&amp;",")</f>
        <v/>
      </c>
      <c r="P69" t="str">
        <f>IF(A69="","",""&amp;CHAR(34)&amp;TRIM(A69)&amp;CHAR(34)&amp;":"&amp;CHAR(34)&amp;TRIM(C69)&amp;CHAR(34)&amp;",")</f>
        <v/>
      </c>
      <c r="W69" t="str">
        <f>IF(A69="","",""&amp;CHAR(34)&amp;TRIM(A69)&amp;CHAR(34)&amp;":"&amp;CHAR(34)&amp;TRIM(D69)&amp;CHAR(34)&amp;",")</f>
        <v/>
      </c>
    </row>
    <row r="70" spans="1:23">
      <c r="A70" s="15" t="s">
        <v>222</v>
      </c>
      <c r="B70" s="15"/>
      <c r="C70" s="15"/>
      <c r="D70" s="15"/>
      <c r="G70" t="str">
        <f>IF(A70="","",""&amp;CHAR(34)&amp;TRIM(A70)&amp;CHAR(34)&amp;":"&amp;CHAR(34)&amp;TRIM(B70)&amp;CHAR(34)&amp;",")</f>
        <v>"Кухонні наборки Квадріс":"",</v>
      </c>
      <c r="P70" t="str">
        <f>IF(A70="","",""&amp;CHAR(34)&amp;TRIM(A70)&amp;CHAR(34)&amp;":"&amp;CHAR(34)&amp;TRIM(C70)&amp;CHAR(34)&amp;",")</f>
        <v>"Кухонні наборки Квадріс":"",</v>
      </c>
      <c r="W70" t="str">
        <f>IF(A70="","",""&amp;CHAR(34)&amp;TRIM(A70)&amp;CHAR(34)&amp;":"&amp;CHAR(34)&amp;TRIM(D70)&amp;CHAR(34)&amp;",")</f>
        <v>"Кухонні наборки Квадріс":"",</v>
      </c>
    </row>
    <row r="71" spans="1:23">
      <c r="A71" t="s">
        <v>223</v>
      </c>
      <c r="B71" t="s">
        <v>224</v>
      </c>
      <c r="C71" t="s">
        <v>225</v>
      </c>
      <c r="D71" t="s">
        <v>226</v>
      </c>
      <c r="E71" t="str">
        <f>"{ name:"&amp;CHAR(34)&amp;A71&amp;CHAR(34)&amp;", url: "&amp;CHAR(34)&amp;"/images/common/kitchens/quadris/sets/"&amp;A71&amp;".jpg"&amp;CHAR(34)&amp;" },"</f>
        <v>{ name:"quadris_1_01_l", url: "/images/common/kitchens/quadris/sets/quadris_1_01_l.jpg" },</v>
      </c>
      <c r="G71" t="str">
        <f>IF(A71="","",""&amp;CHAR(34)&amp;TRIM(A71)&amp;CHAR(34)&amp;":"&amp;CHAR(34)&amp;TRIM(B71)&amp;CHAR(34)&amp;",")</f>
        <v>"quadris_1_01_l":"Ясен жемчужний",</v>
      </c>
      <c r="P71" t="str">
        <f>IF(A71="","",""&amp;CHAR(34)&amp;TRIM(A71)&amp;CHAR(34)&amp;":"&amp;CHAR(34)&amp;TRIM(C71)&amp;CHAR(34)&amp;",")</f>
        <v>"quadris_1_01_l":"Ясень жемчужный",</v>
      </c>
      <c r="W71" t="str">
        <f>IF(A71="","",""&amp;CHAR(34)&amp;TRIM(A71)&amp;CHAR(34)&amp;":"&amp;CHAR(34)&amp;TRIM(D71)&amp;CHAR(34)&amp;",")</f>
        <v>"quadris_1_01_l":"Ash pearl",</v>
      </c>
    </row>
    <row r="72" spans="1:23">
      <c r="A72" t="s">
        <v>227</v>
      </c>
      <c r="B72" t="s">
        <v>228</v>
      </c>
      <c r="C72" t="s">
        <v>229</v>
      </c>
      <c r="D72" t="s">
        <v>230</v>
      </c>
      <c r="E72" t="str">
        <f>"{ name:"&amp;CHAR(34)&amp;A72&amp;CHAR(34)&amp;", url: "&amp;CHAR(34)&amp;"/images/common/kitchens/quadris/sets/"&amp;A72&amp;".jpg"&amp;CHAR(34)&amp;" },"</f>
        <v>{ name:"quadris_1_02_l", url: "/images/common/kitchens/quadris/sets/quadris_1_02_l.jpg" },</v>
      </c>
      <c r="G72" t="str">
        <f>IF(A72="","",""&amp;CHAR(34)&amp;TRIM(A72)&amp;CHAR(34)&amp;":"&amp;CHAR(34)&amp;TRIM(B72)&amp;CHAR(34)&amp;",")</f>
        <v>"quadris_1_02_l":"Дуб сонома темний",</v>
      </c>
      <c r="P72" t="str">
        <f>IF(A72="","",""&amp;CHAR(34)&amp;TRIM(A72)&amp;CHAR(34)&amp;":"&amp;CHAR(34)&amp;TRIM(C72)&amp;CHAR(34)&amp;",")</f>
        <v>"quadris_1_02_l":"Дуб сонома темный",</v>
      </c>
      <c r="W72" t="str">
        <f>IF(A72="","",""&amp;CHAR(34)&amp;TRIM(A72)&amp;CHAR(34)&amp;":"&amp;CHAR(34)&amp;TRIM(D72)&amp;CHAR(34)&amp;",")</f>
        <v>"quadris_1_02_l":"Oak sonoma dark",</v>
      </c>
    </row>
    <row r="73" spans="1:23">
      <c r="A73" t="s">
        <v>231</v>
      </c>
      <c r="B73" t="s">
        <v>232</v>
      </c>
      <c r="C73" t="s">
        <v>233</v>
      </c>
      <c r="D73" t="s">
        <v>234</v>
      </c>
      <c r="E73" t="str">
        <f>"{ name:"&amp;CHAR(34)&amp;A73&amp;CHAR(34)&amp;", url: "&amp;CHAR(34)&amp;"/images/common/kitchens/quadris/sets/"&amp;A73&amp;".jpg"&amp;CHAR(34)&amp;" },"</f>
        <v>{ name:"quadris_1_03_l", url: "/images/common/kitchens/quadris/sets/quadris_1_03_l.jpg" },</v>
      </c>
      <c r="G73" t="str">
        <f>IF(A73="","",""&amp;CHAR(34)&amp;TRIM(A73)&amp;CHAR(34)&amp;":"&amp;CHAR(34)&amp;TRIM(B73)&amp;CHAR(34)&amp;",")</f>
        <v>"quadris_1_03_l":"Слива луїза",</v>
      </c>
      <c r="P73" t="str">
        <f>IF(A73="","",""&amp;CHAR(34)&amp;TRIM(A73)&amp;CHAR(34)&amp;":"&amp;CHAR(34)&amp;TRIM(C73)&amp;CHAR(34)&amp;",")</f>
        <v>"quadris_1_03_l":"Слива луиза",</v>
      </c>
      <c r="W73" t="str">
        <f>IF(A73="","",""&amp;CHAR(34)&amp;TRIM(A73)&amp;CHAR(34)&amp;":"&amp;CHAR(34)&amp;TRIM(D73)&amp;CHAR(34)&amp;",")</f>
        <v>"quadris_1_03_l":"Plum louise",</v>
      </c>
    </row>
    <row r="74" spans="1:23">
      <c r="A74" t="s">
        <v>235</v>
      </c>
      <c r="B74" t="s">
        <v>236</v>
      </c>
      <c r="C74" t="s">
        <v>237</v>
      </c>
      <c r="D74" t="s">
        <v>238</v>
      </c>
      <c r="E74" t="str">
        <f>"{ name:"&amp;CHAR(34)&amp;A74&amp;CHAR(34)&amp;", url: "&amp;CHAR(34)&amp;"/images/common/kitchens/quadris/sets/"&amp;A74&amp;".jpg"&amp;CHAR(34)&amp;" },"</f>
        <v>{ name:"quadris_1_04_l", url: "/images/common/kitchens/quadris/sets/quadris_1_04_l.jpg" },</v>
      </c>
      <c r="G74" t="str">
        <f>IF(A74="","",""&amp;CHAR(34)&amp;TRIM(A74)&amp;CHAR(34)&amp;":"&amp;CHAR(34)&amp;TRIM(B74)&amp;CHAR(34)&amp;",")</f>
        <v>"quadris_1_04_l":"Біле дерево",</v>
      </c>
      <c r="P74" t="str">
        <f>IF(A74="","",""&amp;CHAR(34)&amp;TRIM(A74)&amp;CHAR(34)&amp;":"&amp;CHAR(34)&amp;TRIM(C74)&amp;CHAR(34)&amp;",")</f>
        <v>"quadris_1_04_l":"Белое дерево",</v>
      </c>
      <c r="W74" t="str">
        <f>IF(A74="","",""&amp;CHAR(34)&amp;TRIM(A74)&amp;CHAR(34)&amp;":"&amp;CHAR(34)&amp;TRIM(D74)&amp;CHAR(34)&amp;",")</f>
        <v>"quadris_1_04_l":"White tree",</v>
      </c>
    </row>
    <row r="75" spans="1:23">
      <c r="A75" t="s">
        <v>239</v>
      </c>
      <c r="B75" t="s">
        <v>240</v>
      </c>
      <c r="C75" t="s">
        <v>240</v>
      </c>
      <c r="D75" t="s">
        <v>241</v>
      </c>
      <c r="E75" t="str">
        <f>"{ name:"&amp;CHAR(34)&amp;A75&amp;CHAR(34)&amp;", url: "&amp;CHAR(34)&amp;"/images/common/kitchens/quadris/sets/"&amp;A75&amp;".jpg"&amp;CHAR(34)&amp;" },"</f>
        <v>{ name:"quadris_1_05_l", url: "/images/common/kitchens/quadris/sets/quadris_1_05_l.jpg" },</v>
      </c>
      <c r="G75" t="str">
        <f>IF(A75="","",""&amp;CHAR(34)&amp;TRIM(A75)&amp;CHAR(34)&amp;":"&amp;CHAR(34)&amp;TRIM(B75)&amp;CHAR(34)&amp;",")</f>
        <v>"quadris_1_05_l":"Кедр люкс",</v>
      </c>
      <c r="P75" t="str">
        <f>IF(A75="","",""&amp;CHAR(34)&amp;TRIM(A75)&amp;CHAR(34)&amp;":"&amp;CHAR(34)&amp;TRIM(C75)&amp;CHAR(34)&amp;",")</f>
        <v>"quadris_1_05_l":"Кедр люкс",</v>
      </c>
      <c r="W75" t="str">
        <f>IF(A75="","",""&amp;CHAR(34)&amp;TRIM(A75)&amp;CHAR(34)&amp;":"&amp;CHAR(34)&amp;TRIM(D75)&amp;CHAR(34)&amp;",")</f>
        <v>"quadris_1_05_l":"Kedr luxe",</v>
      </c>
    </row>
    <row r="76" spans="1:23">
      <c r="A76" t="s">
        <v>242</v>
      </c>
      <c r="B76" t="s">
        <v>243</v>
      </c>
      <c r="C76" t="s">
        <v>244</v>
      </c>
      <c r="D76" t="s">
        <v>245</v>
      </c>
      <c r="E76" t="str">
        <f>"{ name:"&amp;CHAR(34)&amp;A76&amp;CHAR(34)&amp;", url: "&amp;CHAR(34)&amp;"/images/common/kitchens/quadris/sets/"&amp;A76&amp;".jpg"&amp;CHAR(34)&amp;" },"</f>
        <v>{ name:"quadris_1_06_l", url: "/images/common/kitchens/quadris/sets/quadris_1_06_l.jpg" },</v>
      </c>
      <c r="G76" t="str">
        <f>IF(A76="","",""&amp;CHAR(34)&amp;TRIM(A76)&amp;CHAR(34)&amp;":"&amp;CHAR(34)&amp;TRIM(B76)&amp;CHAR(34)&amp;",")</f>
        <v>"quadris_1_06_l":"Яблуня темна тиснена",</v>
      </c>
      <c r="P76" t="str">
        <f>IF(A76="","",""&amp;CHAR(34)&amp;TRIM(A76)&amp;CHAR(34)&amp;":"&amp;CHAR(34)&amp;TRIM(C76)&amp;CHAR(34)&amp;",")</f>
        <v>"quadris_1_06_l":"Яблоня темная с тиснением",</v>
      </c>
      <c r="W76" t="str">
        <f>IF(A76="","",""&amp;CHAR(34)&amp;TRIM(A76)&amp;CHAR(34)&amp;":"&amp;CHAR(34)&amp;TRIM(D76)&amp;CHAR(34)&amp;",")</f>
        <v>"quadris_1_06_l":"Apple dark embossed",</v>
      </c>
    </row>
    <row r="77" spans="1:23">
      <c r="A77" t="s">
        <v>246</v>
      </c>
      <c r="B77" t="s">
        <v>247</v>
      </c>
      <c r="C77" t="s">
        <v>248</v>
      </c>
      <c r="D77" t="s">
        <v>249</v>
      </c>
      <c r="E77" t="str">
        <f>"{ name:"&amp;CHAR(34)&amp;A77&amp;CHAR(34)&amp;", url: "&amp;CHAR(34)&amp;"/images/common/kitchens/quadris/sets/"&amp;A77&amp;".jpg"&amp;CHAR(34)&amp;" },"</f>
        <v>{ name:"quadris_1_07_l", url: "/images/common/kitchens/quadris/sets/quadris_1_07_l.jpg" },</v>
      </c>
      <c r="G77" t="str">
        <f>IF(A77="","",""&amp;CHAR(34)&amp;TRIM(A77)&amp;CHAR(34)&amp;":"&amp;CHAR(34)&amp;TRIM(B77)&amp;CHAR(34)&amp;",")</f>
        <v>"quadris_1_07_l":"Ваніль супермат",</v>
      </c>
      <c r="P77" t="str">
        <f>IF(A77="","",""&amp;CHAR(34)&amp;TRIM(A77)&amp;CHAR(34)&amp;":"&amp;CHAR(34)&amp;TRIM(C77)&amp;CHAR(34)&amp;",")</f>
        <v>"quadris_1_07_l":"Ваниль супермат",</v>
      </c>
      <c r="W77" t="str">
        <f>IF(A77="","",""&amp;CHAR(34)&amp;TRIM(A77)&amp;CHAR(34)&amp;":"&amp;CHAR(34)&amp;TRIM(D77)&amp;CHAR(34)&amp;",")</f>
        <v>"quadris_1_07_l":"Vanilla supermat",</v>
      </c>
    </row>
    <row r="78" spans="1:23">
      <c r="A78" t="s">
        <v>250</v>
      </c>
      <c r="B78" t="s">
        <v>251</v>
      </c>
      <c r="C78" t="s">
        <v>252</v>
      </c>
      <c r="D78" t="s">
        <v>253</v>
      </c>
      <c r="E78" t="str">
        <f>"{ name:"&amp;CHAR(34)&amp;A78&amp;CHAR(34)&amp;", url: "&amp;CHAR(34)&amp;"/images/common/kitchens/quadris/sets/"&amp;A78&amp;".jpg"&amp;CHAR(34)&amp;" },"</f>
        <v>{ name:"quadris_2_08_l", url: "/images/common/kitchens/quadris/sets/quadris_2_08_l.jpg" },</v>
      </c>
      <c r="G78" t="str">
        <f>IF(A78="","",""&amp;CHAR(34)&amp;TRIM(A78)&amp;CHAR(34)&amp;":"&amp;CHAR(34)&amp;TRIM(B78)&amp;CHAR(34)&amp;",")</f>
        <v>"quadris_2_08_l":"Дуб сонома світлий",</v>
      </c>
      <c r="P78" t="str">
        <f>IF(A78="","",""&amp;CHAR(34)&amp;TRIM(A78)&amp;CHAR(34)&amp;":"&amp;CHAR(34)&amp;TRIM(C78)&amp;CHAR(34)&amp;",")</f>
        <v>"quadris_2_08_l":"Дуб сонома светлый",</v>
      </c>
      <c r="W78" t="str">
        <f>IF(A78="","",""&amp;CHAR(34)&amp;TRIM(A78)&amp;CHAR(34)&amp;":"&amp;CHAR(34)&amp;TRIM(D78)&amp;CHAR(34)&amp;",")</f>
        <v>"quadris_2_08_l":"Oak sonoma light",</v>
      </c>
    </row>
    <row r="79" spans="1:23">
      <c r="A79" t="s">
        <v>254</v>
      </c>
      <c r="B79" t="s">
        <v>255</v>
      </c>
      <c r="C79" t="s">
        <v>256</v>
      </c>
      <c r="D79" t="s">
        <v>257</v>
      </c>
      <c r="E79" t="str">
        <f>"{ name:"&amp;CHAR(34)&amp;A79&amp;CHAR(34)&amp;", url: "&amp;CHAR(34)&amp;"/images/common/kitchens/quadris/sets/"&amp;A79&amp;".jpg"&amp;CHAR(34)&amp;" },"</f>
        <v>{ name:"quadris_2_10_l", url: "/images/common/kitchens/quadris/sets/quadris_2_10_l.jpg" },</v>
      </c>
      <c r="G79" t="str">
        <f>IF(A79="","",""&amp;CHAR(34)&amp;TRIM(A79)&amp;CHAR(34)&amp;":"&amp;CHAR(34)&amp;TRIM(B79)&amp;CHAR(34)&amp;",")</f>
        <v>"quadris_2_10_l":"Яблуня світла",</v>
      </c>
      <c r="P79" t="str">
        <f>IF(A79="","",""&amp;CHAR(34)&amp;TRIM(A79)&amp;CHAR(34)&amp;":"&amp;CHAR(34)&amp;TRIM(C79)&amp;CHAR(34)&amp;",")</f>
        <v>"quadris_2_10_l":"Яблоня светлая",</v>
      </c>
      <c r="W79" t="str">
        <f>IF(A79="","",""&amp;CHAR(34)&amp;TRIM(A79)&amp;CHAR(34)&amp;":"&amp;CHAR(34)&amp;TRIM(D79)&amp;CHAR(34)&amp;",")</f>
        <v>"quadris_2_10_l":"Apple light",</v>
      </c>
    </row>
    <row r="80" spans="1:23">
      <c r="A80" t="s">
        <v>258</v>
      </c>
      <c r="B80" t="s">
        <v>259</v>
      </c>
      <c r="C80" t="s">
        <v>260</v>
      </c>
      <c r="D80" t="s">
        <v>261</v>
      </c>
      <c r="E80" t="str">
        <f>"{ name:"&amp;CHAR(34)&amp;A80&amp;CHAR(34)&amp;", url: "&amp;CHAR(34)&amp;"/images/common/kitchens/quadris/sets/"&amp;A80&amp;".jpg"&amp;CHAR(34)&amp;" },"</f>
        <v>{ name:"quadris_2_12_l", url: "/images/common/kitchens/quadris/sets/quadris_2_12_l.jpg" },</v>
      </c>
      <c r="G80" t="str">
        <f>IF(A80="","",""&amp;CHAR(34)&amp;TRIM(A80)&amp;CHAR(34)&amp;":"&amp;CHAR(34)&amp;TRIM(B80)&amp;CHAR(34)&amp;",")</f>
        <v>"quadris_2_12_l":"Горіх темний",</v>
      </c>
      <c r="P80" t="str">
        <f>IF(A80="","",""&amp;CHAR(34)&amp;TRIM(A80)&amp;CHAR(34)&amp;":"&amp;CHAR(34)&amp;TRIM(C80)&amp;CHAR(34)&amp;",")</f>
        <v>"quadris_2_12_l":"Орех темный",</v>
      </c>
      <c r="W80" t="str">
        <f>IF(A80="","",""&amp;CHAR(34)&amp;TRIM(A80)&amp;CHAR(34)&amp;":"&amp;CHAR(34)&amp;TRIM(D80)&amp;CHAR(34)&amp;",")</f>
        <v>"quadris_2_12_l":"Walnut dark",</v>
      </c>
    </row>
    <row r="81" spans="1:23">
      <c r="A81" t="s">
        <v>262</v>
      </c>
      <c r="B81" t="s">
        <v>263</v>
      </c>
      <c r="C81" t="s">
        <v>264</v>
      </c>
      <c r="D81" t="s">
        <v>265</v>
      </c>
      <c r="E81" t="str">
        <f>"{ name:"&amp;CHAR(34)&amp;A81&amp;CHAR(34)&amp;", url: "&amp;CHAR(34)&amp;"/images/common/kitchens/quadris/sets/"&amp;A81&amp;".jpg"&amp;CHAR(34)&amp;" },"</f>
        <v>{ name:"quadris_ald", url: "/images/common/kitchens/quadris/sets/quadris_ald.jpg" },</v>
      </c>
      <c r="G81" t="str">
        <f>IF(A81="","",""&amp;CHAR(34)&amp;TRIM(A81)&amp;CHAR(34)&amp;":"&amp;CHAR(34)&amp;TRIM(B81)&amp;CHAR(34)&amp;",")</f>
        <v>"quadris_ald":"Вільха темна",</v>
      </c>
      <c r="P81" t="str">
        <f>IF(A81="","",""&amp;CHAR(34)&amp;TRIM(A81)&amp;CHAR(34)&amp;":"&amp;CHAR(34)&amp;TRIM(C81)&amp;CHAR(34)&amp;",")</f>
        <v>"quadris_ald":"Ольха темная",</v>
      </c>
      <c r="W81" t="str">
        <f>IF(A81="","",""&amp;CHAR(34)&amp;TRIM(A81)&amp;CHAR(34)&amp;":"&amp;CHAR(34)&amp;TRIM(D81)&amp;CHAR(34)&amp;",")</f>
        <v>"quadris_ald":"Alder dark",</v>
      </c>
    </row>
    <row r="82" spans="1:23">
      <c r="A82" t="s">
        <v>266</v>
      </c>
      <c r="B82" t="s">
        <v>243</v>
      </c>
      <c r="C82" t="s">
        <v>244</v>
      </c>
      <c r="D82" t="s">
        <v>245</v>
      </c>
      <c r="E82" t="str">
        <f>"{ name:"&amp;CHAR(34)&amp;A82&amp;CHAR(34)&amp;", url: "&amp;CHAR(34)&amp;"/images/common/kitchens/quadris/sets/"&amp;A82&amp;".jpg"&amp;CHAR(34)&amp;" },"</f>
        <v>{ name:"quadris_apd", url: "/images/common/kitchens/quadris/sets/quadris_apd.jpg" },</v>
      </c>
      <c r="G82" t="str">
        <f>IF(A82="","",""&amp;CHAR(34)&amp;TRIM(A82)&amp;CHAR(34)&amp;":"&amp;CHAR(34)&amp;TRIM(B82)&amp;CHAR(34)&amp;",")</f>
        <v>"quadris_apd":"Яблуня темна тиснена",</v>
      </c>
      <c r="P82" t="str">
        <f>IF(A82="","",""&amp;CHAR(34)&amp;TRIM(A82)&amp;CHAR(34)&amp;":"&amp;CHAR(34)&amp;TRIM(C82)&amp;CHAR(34)&amp;",")</f>
        <v>"quadris_apd":"Яблоня темная с тиснением",</v>
      </c>
      <c r="W82" t="str">
        <f>IF(A82="","",""&amp;CHAR(34)&amp;TRIM(A82)&amp;CHAR(34)&amp;":"&amp;CHAR(34)&amp;TRIM(D82)&amp;CHAR(34)&amp;",")</f>
        <v>"quadris_apd":"Apple dark embossed",</v>
      </c>
    </row>
    <row r="83" spans="1:23">
      <c r="A83" t="s">
        <v>267</v>
      </c>
      <c r="B83" t="s">
        <v>255</v>
      </c>
      <c r="C83" t="s">
        <v>256</v>
      </c>
      <c r="D83" t="s">
        <v>257</v>
      </c>
      <c r="E83" t="str">
        <f>"{ name:"&amp;CHAR(34)&amp;A83&amp;CHAR(34)&amp;", url: "&amp;CHAR(34)&amp;"/images/common/kitchens/quadris/sets/"&amp;A83&amp;".jpg"&amp;CHAR(34)&amp;" },"</f>
        <v>{ name:"quadris_apl", url: "/images/common/kitchens/quadris/sets/quadris_apl.jpg" },</v>
      </c>
      <c r="G83" t="str">
        <f>IF(A83="","",""&amp;CHAR(34)&amp;TRIM(A83)&amp;CHAR(34)&amp;":"&amp;CHAR(34)&amp;TRIM(B83)&amp;CHAR(34)&amp;",")</f>
        <v>"quadris_apl":"Яблуня світла",</v>
      </c>
      <c r="P83" t="str">
        <f>IF(A83="","",""&amp;CHAR(34)&amp;TRIM(A83)&amp;CHAR(34)&amp;":"&amp;CHAR(34)&amp;TRIM(C83)&amp;CHAR(34)&amp;",")</f>
        <v>"quadris_apl":"Яблоня светлая",</v>
      </c>
      <c r="W83" t="str">
        <f>IF(A83="","",""&amp;CHAR(34)&amp;TRIM(A83)&amp;CHAR(34)&amp;":"&amp;CHAR(34)&amp;TRIM(D83)&amp;CHAR(34)&amp;",")</f>
        <v>"quadris_apl":"Apple light",</v>
      </c>
    </row>
    <row r="84" spans="1:23">
      <c r="A84" t="s">
        <v>268</v>
      </c>
      <c r="B84" t="s">
        <v>224</v>
      </c>
      <c r="C84" t="s">
        <v>225</v>
      </c>
      <c r="D84" t="s">
        <v>226</v>
      </c>
      <c r="E84" t="str">
        <f>"{ name:"&amp;CHAR(34)&amp;A84&amp;CHAR(34)&amp;", url: "&amp;CHAR(34)&amp;"/images/common/kitchens/quadris/sets/"&amp;A84&amp;".jpg"&amp;CHAR(34)&amp;" },"</f>
        <v>{ name:"quadris_ash", url: "/images/common/kitchens/quadris/sets/quadris_ash.jpg" },</v>
      </c>
      <c r="G84" t="str">
        <f>IF(A84="","",""&amp;CHAR(34)&amp;TRIM(A84)&amp;CHAR(34)&amp;":"&amp;CHAR(34)&amp;TRIM(B84)&amp;CHAR(34)&amp;",")</f>
        <v>"quadris_ash":"Ясен жемчужний",</v>
      </c>
      <c r="P84" t="str">
        <f>IF(A84="","",""&amp;CHAR(34)&amp;TRIM(A84)&amp;CHAR(34)&amp;":"&amp;CHAR(34)&amp;TRIM(C84)&amp;CHAR(34)&amp;",")</f>
        <v>"quadris_ash":"Ясень жемчужный",</v>
      </c>
      <c r="W84" t="str">
        <f>IF(A84="","",""&amp;CHAR(34)&amp;TRIM(A84)&amp;CHAR(34)&amp;":"&amp;CHAR(34)&amp;TRIM(D84)&amp;CHAR(34)&amp;",")</f>
        <v>"quadris_ash":"Ash pearl",</v>
      </c>
    </row>
    <row r="85" spans="1:23">
      <c r="A85" t="s">
        <v>269</v>
      </c>
      <c r="B85" t="s">
        <v>240</v>
      </c>
      <c r="C85" t="s">
        <v>240</v>
      </c>
      <c r="D85" t="s">
        <v>241</v>
      </c>
      <c r="E85" t="str">
        <f>"{ name:"&amp;CHAR(34)&amp;A85&amp;CHAR(34)&amp;", url: "&amp;CHAR(34)&amp;"/images/common/kitchens/quadris/sets/"&amp;A85&amp;".jpg"&amp;CHAR(34)&amp;" },"</f>
        <v>{ name:"quadris_cdr", url: "/images/common/kitchens/quadris/sets/quadris_cdr.jpg" },</v>
      </c>
      <c r="G85" t="str">
        <f>IF(A85="","",""&amp;CHAR(34)&amp;TRIM(A85)&amp;CHAR(34)&amp;":"&amp;CHAR(34)&amp;TRIM(B85)&amp;CHAR(34)&amp;",")</f>
        <v>"quadris_cdr":"Кедр люкс",</v>
      </c>
      <c r="P85" t="str">
        <f>IF(A85="","",""&amp;CHAR(34)&amp;TRIM(A85)&amp;CHAR(34)&amp;":"&amp;CHAR(34)&amp;TRIM(C85)&amp;CHAR(34)&amp;",")</f>
        <v>"quadris_cdr":"Кедр люкс",</v>
      </c>
      <c r="W85" t="str">
        <f>IF(A85="","",""&amp;CHAR(34)&amp;TRIM(A85)&amp;CHAR(34)&amp;":"&amp;CHAR(34)&amp;TRIM(D85)&amp;CHAR(34)&amp;",")</f>
        <v>"quadris_cdr":"Kedr luxe",</v>
      </c>
    </row>
    <row r="86" spans="1:23">
      <c r="A86" t="s">
        <v>270</v>
      </c>
      <c r="B86" t="s">
        <v>271</v>
      </c>
      <c r="C86" t="s">
        <v>271</v>
      </c>
      <c r="D86" t="s">
        <v>272</v>
      </c>
      <c r="E86" t="str">
        <f>"{ name:"&amp;CHAR(34)&amp;A86&amp;CHAR(34)&amp;", url: "&amp;CHAR(34)&amp;"/images/common/kitchens/quadris/sets/"&amp;A86&amp;".jpg"&amp;CHAR(34)&amp;" },"</f>
        <v>{ name:"quadris_frm", url: "/images/common/kitchens/quadris/sets/quadris_frm.jpg" },</v>
      </c>
      <c r="G86" t="str">
        <f>IF(A86="","",""&amp;CHAR(34)&amp;TRIM(A86)&amp;CHAR(34)&amp;":"&amp;CHAR(34)&amp;TRIM(B86)&amp;CHAR(34)&amp;",")</f>
        <v>"quadris_frm":"Вишня форема",</v>
      </c>
      <c r="P86" t="str">
        <f>IF(A86="","",""&amp;CHAR(34)&amp;TRIM(A86)&amp;CHAR(34)&amp;":"&amp;CHAR(34)&amp;TRIM(C86)&amp;CHAR(34)&amp;",")</f>
        <v>"quadris_frm":"Вишня форема",</v>
      </c>
      <c r="W86" t="str">
        <f>IF(A86="","",""&amp;CHAR(34)&amp;TRIM(A86)&amp;CHAR(34)&amp;":"&amp;CHAR(34)&amp;TRIM(D86)&amp;CHAR(34)&amp;",")</f>
        <v>"quadris_frm":"Cherry forema",</v>
      </c>
    </row>
    <row r="87" spans="1:23">
      <c r="A87" t="s">
        <v>273</v>
      </c>
      <c r="B87" t="s">
        <v>232</v>
      </c>
      <c r="C87" t="s">
        <v>233</v>
      </c>
      <c r="D87" t="s">
        <v>234</v>
      </c>
      <c r="E87" t="str">
        <f>"{ name:"&amp;CHAR(34)&amp;A87&amp;CHAR(34)&amp;", url: "&amp;CHAR(34)&amp;"/images/common/kitchens/quadris/sets/"&amp;A87&amp;".jpg"&amp;CHAR(34)&amp;" },"</f>
        <v>{ name:"quadris_lsa", url: "/images/common/kitchens/quadris/sets/quadris_lsa.jpg" },</v>
      </c>
      <c r="G87" t="str">
        <f>IF(A87="","",""&amp;CHAR(34)&amp;TRIM(A87)&amp;CHAR(34)&amp;":"&amp;CHAR(34)&amp;TRIM(B87)&amp;CHAR(34)&amp;",")</f>
        <v>"quadris_lsa":"Слива луїза",</v>
      </c>
      <c r="P87" t="str">
        <f>IF(A87="","",""&amp;CHAR(34)&amp;TRIM(A87)&amp;CHAR(34)&amp;":"&amp;CHAR(34)&amp;TRIM(C87)&amp;CHAR(34)&amp;",")</f>
        <v>"quadris_lsa":"Слива луиза",</v>
      </c>
      <c r="W87" t="str">
        <f>IF(A87="","",""&amp;CHAR(34)&amp;TRIM(A87)&amp;CHAR(34)&amp;":"&amp;CHAR(34)&amp;TRIM(D87)&amp;CHAR(34)&amp;",")</f>
        <v>"quadris_lsa":"Plum louise",</v>
      </c>
    </row>
    <row r="88" spans="1:23">
      <c r="A88" t="s">
        <v>274</v>
      </c>
      <c r="B88" t="s">
        <v>275</v>
      </c>
      <c r="C88" t="s">
        <v>276</v>
      </c>
      <c r="D88" t="s">
        <v>241</v>
      </c>
      <c r="E88" t="str">
        <f>"{ name:"&amp;CHAR(34)&amp;A88&amp;CHAR(34)&amp;", url: "&amp;CHAR(34)&amp;"/images/common/kitchens/quadris/sets/"&amp;A88&amp;".jpg"&amp;CHAR(34)&amp;" },"</f>
        <v>{ name:"quadris_mpl", url: "/images/common/kitchens/quadris/sets/quadris_mpl.jpg" },</v>
      </c>
      <c r="G88" t="str">
        <f>IF(A88="","",""&amp;CHAR(34)&amp;TRIM(A88)&amp;CHAR(34)&amp;":"&amp;CHAR(34)&amp;TRIM(B88)&amp;CHAR(34)&amp;",")</f>
        <v>"quadris_mpl":"Клен світлий",</v>
      </c>
      <c r="P88" t="str">
        <f>IF(A88="","",""&amp;CHAR(34)&amp;TRIM(A88)&amp;CHAR(34)&amp;":"&amp;CHAR(34)&amp;TRIM(C88)&amp;CHAR(34)&amp;",")</f>
        <v>"quadris_mpl":"Клен светлый",</v>
      </c>
      <c r="W88" t="str">
        <f>IF(A88="","",""&amp;CHAR(34)&amp;TRIM(A88)&amp;CHAR(34)&amp;":"&amp;CHAR(34)&amp;TRIM(D88)&amp;CHAR(34)&amp;",")</f>
        <v>"quadris_mpl":"Kedr luxe",</v>
      </c>
    </row>
    <row r="89" spans="1:23">
      <c r="A89" t="s">
        <v>277</v>
      </c>
      <c r="B89" t="s">
        <v>259</v>
      </c>
      <c r="C89" t="s">
        <v>260</v>
      </c>
      <c r="D89" t="s">
        <v>261</v>
      </c>
      <c r="E89" t="str">
        <f>"{ name:"&amp;CHAR(34)&amp;A89&amp;CHAR(34)&amp;", url: "&amp;CHAR(34)&amp;"/images/common/kitchens/quadris/sets/"&amp;A89&amp;".jpg"&amp;CHAR(34)&amp;" },"</f>
        <v>{ name:"quadris_nut", url: "/images/common/kitchens/quadris/sets/quadris_nut.jpg" },</v>
      </c>
      <c r="G89" t="str">
        <f>IF(A89="","",""&amp;CHAR(34)&amp;TRIM(A89)&amp;CHAR(34)&amp;":"&amp;CHAR(34)&amp;TRIM(B89)&amp;CHAR(34)&amp;",")</f>
        <v>"quadris_nut":"Горіх темний",</v>
      </c>
      <c r="P89" t="str">
        <f>IF(A89="","",""&amp;CHAR(34)&amp;TRIM(A89)&amp;CHAR(34)&amp;":"&amp;CHAR(34)&amp;TRIM(C89)&amp;CHAR(34)&amp;",")</f>
        <v>"quadris_nut":"Орех темный",</v>
      </c>
      <c r="W89" t="str">
        <f>IF(A89="","",""&amp;CHAR(34)&amp;TRIM(A89)&amp;CHAR(34)&amp;":"&amp;CHAR(34)&amp;TRIM(D89)&amp;CHAR(34)&amp;",")</f>
        <v>"quadris_nut":"Walnut dark",</v>
      </c>
    </row>
    <row r="90" spans="1:23">
      <c r="A90" t="s">
        <v>278</v>
      </c>
      <c r="B90" t="s">
        <v>279</v>
      </c>
      <c r="C90" t="s">
        <v>229</v>
      </c>
      <c r="D90" t="s">
        <v>230</v>
      </c>
      <c r="E90" t="str">
        <f>"{ name:"&amp;CHAR(34)&amp;A90&amp;CHAR(34)&amp;", url: "&amp;CHAR(34)&amp;"/images/common/kitchens/quadris/sets/"&amp;A90&amp;".jpg"&amp;CHAR(34)&amp;" },"</f>
        <v>{ name:"quadris_snd", url: "/images/common/kitchens/quadris/sets/quadris_snd.jpg" },</v>
      </c>
      <c r="G90" t="str">
        <f>IF(A90="","",""&amp;CHAR(34)&amp;TRIM(A90)&amp;CHAR(34)&amp;":"&amp;CHAR(34)&amp;TRIM(B90)&amp;CHAR(34)&amp;",")</f>
        <v>"quadris_snd":"Дуб сонома темий",</v>
      </c>
      <c r="P90" t="str">
        <f>IF(A90="","",""&amp;CHAR(34)&amp;TRIM(A90)&amp;CHAR(34)&amp;":"&amp;CHAR(34)&amp;TRIM(C90)&amp;CHAR(34)&amp;",")</f>
        <v>"quadris_snd":"Дуб сонома темный",</v>
      </c>
      <c r="W90" t="str">
        <f>IF(A90="","",""&amp;CHAR(34)&amp;TRIM(A90)&amp;CHAR(34)&amp;":"&amp;CHAR(34)&amp;TRIM(D90)&amp;CHAR(34)&amp;",")</f>
        <v>"quadris_snd":"Oak sonoma dark",</v>
      </c>
    </row>
    <row r="91" spans="1:23">
      <c r="A91" t="s">
        <v>280</v>
      </c>
      <c r="B91" t="s">
        <v>251</v>
      </c>
      <c r="C91" t="s">
        <v>252</v>
      </c>
      <c r="D91" t="s">
        <v>253</v>
      </c>
      <c r="E91" t="str">
        <f>"{ name:"&amp;CHAR(34)&amp;A91&amp;CHAR(34)&amp;", url: "&amp;CHAR(34)&amp;"/images/common/kitchens/quadris/sets/"&amp;A91&amp;".jpg"&amp;CHAR(34)&amp;" },"</f>
        <v>{ name:"quadris_snl", url: "/images/common/kitchens/quadris/sets/quadris_snl.jpg" },</v>
      </c>
      <c r="G91" t="str">
        <f>IF(A91="","",""&amp;CHAR(34)&amp;TRIM(A91)&amp;CHAR(34)&amp;":"&amp;CHAR(34)&amp;TRIM(B91)&amp;CHAR(34)&amp;",")</f>
        <v>"quadris_snl":"Дуб сонома світлий",</v>
      </c>
      <c r="P91" t="str">
        <f>IF(A91="","",""&amp;CHAR(34)&amp;TRIM(A91)&amp;CHAR(34)&amp;":"&amp;CHAR(34)&amp;TRIM(C91)&amp;CHAR(34)&amp;",")</f>
        <v>"quadris_snl":"Дуб сонома светлый",</v>
      </c>
      <c r="W91" t="str">
        <f>IF(A91="","",""&amp;CHAR(34)&amp;TRIM(A91)&amp;CHAR(34)&amp;":"&amp;CHAR(34)&amp;TRIM(D91)&amp;CHAR(34)&amp;",")</f>
        <v>"quadris_snl":"Oak sonoma light",</v>
      </c>
    </row>
    <row r="92" spans="1:23">
      <c r="A92" t="s">
        <v>281</v>
      </c>
      <c r="B92" t="s">
        <v>282</v>
      </c>
      <c r="C92" t="s">
        <v>283</v>
      </c>
      <c r="D92" t="s">
        <v>284</v>
      </c>
      <c r="E92" t="str">
        <f>"{ name:"&amp;CHAR(34)&amp;A92&amp;CHAR(34)&amp;", url: "&amp;CHAR(34)&amp;"/images/common/kitchens/quadris/sets/"&amp;A92&amp;".jpg"&amp;CHAR(34)&amp;" },"</f>
        <v>{ name:"quadris_wng", url: "/images/common/kitchens/quadris/sets/quadris_wng.jpg" },</v>
      </c>
      <c r="G92" t="str">
        <f>IF(A92="","",""&amp;CHAR(34)&amp;TRIM(A92)&amp;CHAR(34)&amp;":"&amp;CHAR(34)&amp;TRIM(B92)&amp;CHAR(34)&amp;",")</f>
        <v>"quadris_wng":"Венге темний",</v>
      </c>
      <c r="P92" t="str">
        <f>IF(A92="","",""&amp;CHAR(34)&amp;TRIM(A92)&amp;CHAR(34)&amp;":"&amp;CHAR(34)&amp;TRIM(C92)&amp;CHAR(34)&amp;",")</f>
        <v>"quadris_wng":"Венге темный",</v>
      </c>
      <c r="W92" t="str">
        <f>IF(A92="","",""&amp;CHAR(34)&amp;TRIM(A92)&amp;CHAR(34)&amp;":"&amp;CHAR(34)&amp;TRIM(D92)&amp;CHAR(34)&amp;",")</f>
        <v>"quadris_wng":"Wenge dark",</v>
      </c>
    </row>
    <row r="93" spans="1:23">
      <c r="A93" t="s">
        <v>285</v>
      </c>
      <c r="B93" t="s">
        <v>247</v>
      </c>
      <c r="C93" t="s">
        <v>248</v>
      </c>
      <c r="D93" t="s">
        <v>249</v>
      </c>
      <c r="E93" t="str">
        <f>"{ name:"&amp;CHAR(34)&amp;A93&amp;CHAR(34)&amp;", url: "&amp;CHAR(34)&amp;"/images/common/kitchens/quadris/sets/"&amp;A93&amp;".jpg"&amp;CHAR(34)&amp;" },"</f>
        <v>{ name:"quadris_wnl", url: "/images/common/kitchens/quadris/sets/quadris_wnl.jpg" },</v>
      </c>
      <c r="G93" t="str">
        <f>IF(A93="","",""&amp;CHAR(34)&amp;TRIM(A93)&amp;CHAR(34)&amp;":"&amp;CHAR(34)&amp;TRIM(B93)&amp;CHAR(34)&amp;",")</f>
        <v>"quadris_wnl":"Ваніль супермат",</v>
      </c>
      <c r="P93" t="str">
        <f>IF(A93="","",""&amp;CHAR(34)&amp;TRIM(A93)&amp;CHAR(34)&amp;":"&amp;CHAR(34)&amp;TRIM(C93)&amp;CHAR(34)&amp;",")</f>
        <v>"quadris_wnl":"Ваниль супермат",</v>
      </c>
      <c r="W93" t="str">
        <f>IF(A93="","",""&amp;CHAR(34)&amp;TRIM(A93)&amp;CHAR(34)&amp;":"&amp;CHAR(34)&amp;TRIM(D93)&amp;CHAR(34)&amp;",")</f>
        <v>"quadris_wnl":"Vanilla supermat",</v>
      </c>
    </row>
    <row r="94" spans="1:23">
      <c r="A94" t="s">
        <v>286</v>
      </c>
      <c r="B94" t="s">
        <v>236</v>
      </c>
      <c r="C94" t="s">
        <v>237</v>
      </c>
      <c r="D94" t="s">
        <v>238</v>
      </c>
      <c r="E94" t="str">
        <f>"{ name:"&amp;CHAR(34)&amp;A94&amp;CHAR(34)&amp;", url: "&amp;CHAR(34)&amp;"/images/common/kitchens/quadris/sets/"&amp;A94&amp;".jpg"&amp;CHAR(34)&amp;" },"</f>
        <v>{ name:"quadris_wtw", url: "/images/common/kitchens/quadris/sets/quadris_wtw.jpg" },</v>
      </c>
      <c r="G94" t="str">
        <f>IF(A94="","",""&amp;CHAR(34)&amp;TRIM(A94)&amp;CHAR(34)&amp;":"&amp;CHAR(34)&amp;TRIM(B94)&amp;CHAR(34)&amp;",")</f>
        <v>"quadris_wtw":"Біле дерево",</v>
      </c>
      <c r="P94" t="str">
        <f>IF(A94="","",""&amp;CHAR(34)&amp;TRIM(A94)&amp;CHAR(34)&amp;":"&amp;CHAR(34)&amp;TRIM(C94)&amp;CHAR(34)&amp;",")</f>
        <v>"quadris_wtw":"Белое дерево",</v>
      </c>
      <c r="W94" t="str">
        <f>IF(A94="","",""&amp;CHAR(34)&amp;TRIM(A94)&amp;CHAR(34)&amp;":"&amp;CHAR(34)&amp;TRIM(D94)&amp;CHAR(34)&amp;",")</f>
        <v>"quadris_wtw":"White tree",</v>
      </c>
    </row>
    <row r="95" spans="7:23">
      <c r="G95" t="str">
        <f>IF(A95="","",""&amp;CHAR(34)&amp;TRIM(A95)&amp;CHAR(34)&amp;":"&amp;CHAR(34)&amp;TRIM(B95)&amp;CHAR(34)&amp;",")</f>
        <v/>
      </c>
      <c r="P95" t="str">
        <f>IF(A95="","",""&amp;CHAR(34)&amp;TRIM(A95)&amp;CHAR(34)&amp;":"&amp;CHAR(34)&amp;TRIM(C95)&amp;CHAR(34)&amp;",")</f>
        <v/>
      </c>
      <c r="W95" t="str">
        <f>IF(A95="","",""&amp;CHAR(34)&amp;TRIM(A95)&amp;CHAR(34)&amp;":"&amp;CHAR(34)&amp;TRIM(D95)&amp;CHAR(34)&amp;",")</f>
        <v/>
      </c>
    </row>
    <row r="96" spans="1:23">
      <c r="A96" s="15" t="s">
        <v>287</v>
      </c>
      <c r="B96" s="15"/>
      <c r="C96" s="15"/>
      <c r="D96" s="15"/>
      <c r="G96" t="str">
        <f>IF(A96="","",""&amp;CHAR(34)&amp;TRIM(A96)&amp;CHAR(34)&amp;":"&amp;CHAR(34)&amp;TRIM(B96)&amp;CHAR(34)&amp;",")</f>
        <v>"Кухонні наборки Контур":"",</v>
      </c>
      <c r="P96" t="str">
        <f>IF(A96="","",""&amp;CHAR(34)&amp;TRIM(A96)&amp;CHAR(34)&amp;":"&amp;CHAR(34)&amp;TRIM(C96)&amp;CHAR(34)&amp;",")</f>
        <v>"Кухонні наборки Контур":"",</v>
      </c>
      <c r="W96" t="str">
        <f>IF(A96="","",""&amp;CHAR(34)&amp;TRIM(A96)&amp;CHAR(34)&amp;":"&amp;CHAR(34)&amp;TRIM(D96)&amp;CHAR(34)&amp;",")</f>
        <v>"Кухонні наборки Контур":"",</v>
      </c>
    </row>
    <row r="97" spans="1:23">
      <c r="A97" t="s">
        <v>288</v>
      </c>
      <c r="B97" t="s">
        <v>289</v>
      </c>
      <c r="C97" t="s">
        <v>290</v>
      </c>
      <c r="D97" t="s">
        <v>291</v>
      </c>
      <c r="E97" t="str">
        <f>"{ name:"&amp;CHAR(34)&amp;A97&amp;CHAR(34)&amp;", url: "&amp;CHAR(34)&amp;"/images/common/kitchens/contour/sets/"&amp;A97&amp;".jpg"&amp;CHAR(34)&amp;" },"</f>
        <v>{ name:"contour_1_20_l", url: "/images/common/kitchens/contour/sets/contour_1_20_l.jpg" },</v>
      </c>
      <c r="G97" t="str">
        <f>IF(A97="","",""&amp;CHAR(34)&amp;TRIM(A97)&amp;CHAR(34)&amp;":"&amp;CHAR(34)&amp;TRIM(B97)&amp;CHAR(34)&amp;",")</f>
        <v>"contour_1_20_l":"Венге темний, дуб молочний",</v>
      </c>
      <c r="P97" t="str">
        <f>IF(A97="","",""&amp;CHAR(34)&amp;TRIM(A97)&amp;CHAR(34)&amp;":"&amp;CHAR(34)&amp;TRIM(C97)&amp;CHAR(34)&amp;",")</f>
        <v>"contour_1_20_l":"Венге темный, дуб молочный",</v>
      </c>
      <c r="W97" t="str">
        <f>IF(A97="","",""&amp;CHAR(34)&amp;TRIM(A97)&amp;CHAR(34)&amp;":"&amp;CHAR(34)&amp;TRIM(D97)&amp;CHAR(34)&amp;",")</f>
        <v>"contour_1_20_l":"Wenge dark, Oak milky",</v>
      </c>
    </row>
    <row r="98" spans="1:23">
      <c r="A98" t="s">
        <v>292</v>
      </c>
      <c r="B98" t="s">
        <v>293</v>
      </c>
      <c r="C98" t="s">
        <v>41</v>
      </c>
      <c r="D98" t="s">
        <v>42</v>
      </c>
      <c r="E98" t="str">
        <f>"{ name:"&amp;CHAR(34)&amp;A98&amp;CHAR(34)&amp;", url: "&amp;CHAR(34)&amp;"/images/common/kitchens/contour/sets/"&amp;A98&amp;".jpg"&amp;CHAR(34)&amp;" },"</f>
        <v>{ name:"contour_1_21_l", url: "/images/common/kitchens/contour/sets/contour_1_21_l.jpg" },</v>
      </c>
      <c r="G98" t="str">
        <f>IF(A98="","",""&amp;CHAR(34)&amp;TRIM(A98)&amp;CHAR(34)&amp;":"&amp;CHAR(34)&amp;TRIM(B98)&amp;CHAR(34)&amp;",")</f>
        <v>"contour_1_21_l":"Дуб молочний, Дуб молочний",</v>
      </c>
      <c r="P98" t="str">
        <f>IF(A98="","",""&amp;CHAR(34)&amp;TRIM(A98)&amp;CHAR(34)&amp;":"&amp;CHAR(34)&amp;TRIM(C98)&amp;CHAR(34)&amp;",")</f>
        <v>"contour_1_21_l":"Дуб молочный, дуб молочный",</v>
      </c>
      <c r="W98" t="str">
        <f>IF(A98="","",""&amp;CHAR(34)&amp;TRIM(A98)&amp;CHAR(34)&amp;":"&amp;CHAR(34)&amp;TRIM(D98)&amp;CHAR(34)&amp;",")</f>
        <v>"contour_1_21_l":"Oak milky, oak milky",</v>
      </c>
    </row>
    <row r="99" spans="1:23">
      <c r="A99" t="s">
        <v>294</v>
      </c>
      <c r="B99" t="s">
        <v>295</v>
      </c>
      <c r="C99" t="s">
        <v>296</v>
      </c>
      <c r="D99" t="s">
        <v>297</v>
      </c>
      <c r="E99" t="str">
        <f>"{ name:"&amp;CHAR(34)&amp;A99&amp;CHAR(34)&amp;", url: "&amp;CHAR(34)&amp;"/images/common/kitchens/contour/sets/"&amp;A99&amp;".jpg"&amp;CHAR(34)&amp;" },"</f>
        <v>{ name:"contour_2_18_l", url: "/images/common/kitchens/contour/sets/contour_2_18_l.jpg" },</v>
      </c>
      <c r="G99" t="str">
        <f>IF(A99="","",""&amp;CHAR(34)&amp;TRIM(A99)&amp;CHAR(34)&amp;":"&amp;CHAR(34)&amp;TRIM(B99)&amp;CHAR(34)&amp;",")</f>
        <v>"contour_2_18_l":"Горіх болонья темний, горіх болонья темний",</v>
      </c>
      <c r="P99" t="str">
        <f>IF(A99="","",""&amp;CHAR(34)&amp;TRIM(A99)&amp;CHAR(34)&amp;":"&amp;CHAR(34)&amp;TRIM(C99)&amp;CHAR(34)&amp;",")</f>
        <v>"contour_2_18_l":"Орех болонья темный, орех болонья темный",</v>
      </c>
      <c r="W99" t="str">
        <f>IF(A99="","",""&amp;CHAR(34)&amp;TRIM(A99)&amp;CHAR(34)&amp;":"&amp;CHAR(34)&amp;TRIM(D99)&amp;CHAR(34)&amp;",")</f>
        <v>"contour_2_18_l":"Walnut bologhna dark",</v>
      </c>
    </row>
    <row r="100" spans="1:23">
      <c r="A100" t="s">
        <v>298</v>
      </c>
      <c r="B100" t="s">
        <v>299</v>
      </c>
      <c r="C100" t="s">
        <v>300</v>
      </c>
      <c r="D100" t="s">
        <v>301</v>
      </c>
      <c r="E100" t="str">
        <f>"{ name:"&amp;CHAR(34)&amp;A100&amp;CHAR(34)&amp;", url: "&amp;CHAR(34)&amp;"/images/common/kitchens/contour/sets/"&amp;A100&amp;".jpg"&amp;CHAR(34)&amp;" },"</f>
        <v>{ name:"contour_ald_ald", url: "/images/common/kitchens/contour/sets/contour_ald_ald.jpg" },</v>
      </c>
      <c r="G100" t="str">
        <f>IF(A100="","",""&amp;CHAR(34)&amp;TRIM(A100)&amp;CHAR(34)&amp;":"&amp;CHAR(34)&amp;TRIM(B100)&amp;CHAR(34)&amp;",")</f>
        <v>"contour_ald_ald":"Вільха гірська темна, вільха гірська темна",</v>
      </c>
      <c r="P100" t="str">
        <f>IF(A100="","",""&amp;CHAR(34)&amp;TRIM(A100)&amp;CHAR(34)&amp;":"&amp;CHAR(34)&amp;TRIM(C100)&amp;CHAR(34)&amp;",")</f>
        <v>"contour_ald_ald":"Ольха горная темная, ольха горная темная",</v>
      </c>
      <c r="W100" t="str">
        <f>IF(A100="","",""&amp;CHAR(34)&amp;TRIM(A100)&amp;CHAR(34)&amp;":"&amp;CHAR(34)&amp;TRIM(D100)&amp;CHAR(34)&amp;",")</f>
        <v>"contour_ald_ald":"Alder mountian dark, alder mountian dark",</v>
      </c>
    </row>
    <row r="101" spans="1:23">
      <c r="A101" t="s">
        <v>302</v>
      </c>
      <c r="B101" t="s">
        <v>303</v>
      </c>
      <c r="C101" t="s">
        <v>304</v>
      </c>
      <c r="D101" t="s">
        <v>305</v>
      </c>
      <c r="E101" t="str">
        <f>"{ name:"&amp;CHAR(34)&amp;A101&amp;CHAR(34)&amp;", url: "&amp;CHAR(34)&amp;"/images/common/kitchens/contour/sets/"&amp;A101&amp;".jpg"&amp;CHAR(34)&amp;" },"</f>
        <v>{ name:"contour_apl_apl", url: "/images/common/kitchens/contour/sets/contour_apl_apl.jpg" },</v>
      </c>
      <c r="G101" t="str">
        <f>IF(A101="","",""&amp;CHAR(34)&amp;TRIM(A101)&amp;CHAR(34)&amp;":"&amp;CHAR(34)&amp;TRIM(B101)&amp;CHAR(34)&amp;",")</f>
        <v>"contour_apl_apl":"Яблуня локарно темна, яблуня локарно темна",</v>
      </c>
      <c r="P101" t="str">
        <f>IF(A101="","",""&amp;CHAR(34)&amp;TRIM(A101)&amp;CHAR(34)&amp;":"&amp;CHAR(34)&amp;TRIM(C101)&amp;CHAR(34)&amp;",")</f>
        <v>"contour_apl_apl":"Яблоня локарно темная, яблоня локарно темная",</v>
      </c>
      <c r="W101" t="str">
        <f>IF(A101="","",""&amp;CHAR(34)&amp;TRIM(A101)&amp;CHAR(34)&amp;":"&amp;CHAR(34)&amp;TRIM(D101)&amp;CHAR(34)&amp;",")</f>
        <v>"contour_apl_apl":"Apple locarno dark, Apple locarno dark",</v>
      </c>
    </row>
    <row r="102" spans="1:23">
      <c r="A102" t="s">
        <v>306</v>
      </c>
      <c r="B102" t="s">
        <v>307</v>
      </c>
      <c r="C102" t="s">
        <v>308</v>
      </c>
      <c r="D102" t="s">
        <v>309</v>
      </c>
      <c r="E102" t="str">
        <f>"{ name:"&amp;CHAR(34)&amp;A102&amp;CHAR(34)&amp;", url: "&amp;CHAR(34)&amp;"/images/common/kitchens/contour/sets/"&amp;A102&amp;".jpg"&amp;CHAR(34)&amp;" },"</f>
        <v>{ name:"contour_apl_mlk", url: "/images/common/kitchens/contour/sets/contour_apl_mlk.jpg" },</v>
      </c>
      <c r="G102" t="str">
        <f>IF(A102="","",""&amp;CHAR(34)&amp;TRIM(A102)&amp;CHAR(34)&amp;":"&amp;CHAR(34)&amp;TRIM(B102)&amp;CHAR(34)&amp;",")</f>
        <v>"contour_apl_mlk":"Яблуня локарно темна, дуб молочний",</v>
      </c>
      <c r="P102" t="str">
        <f>IF(A102="","",""&amp;CHAR(34)&amp;TRIM(A102)&amp;CHAR(34)&amp;":"&amp;CHAR(34)&amp;TRIM(C102)&amp;CHAR(34)&amp;",")</f>
        <v>"contour_apl_mlk":"Яблоня локарно темная, дуб молочный",</v>
      </c>
      <c r="W102" t="str">
        <f>IF(A102="","",""&amp;CHAR(34)&amp;TRIM(A102)&amp;CHAR(34)&amp;":"&amp;CHAR(34)&amp;TRIM(D102)&amp;CHAR(34)&amp;",")</f>
        <v>"contour_apl_mlk":"Apple locarno dark, oak milky",</v>
      </c>
    </row>
    <row r="103" spans="1:23">
      <c r="A103" t="s">
        <v>310</v>
      </c>
      <c r="B103" t="s">
        <v>40</v>
      </c>
      <c r="C103" t="s">
        <v>41</v>
      </c>
      <c r="D103" t="s">
        <v>42</v>
      </c>
      <c r="E103" t="str">
        <f>"{ name:"&amp;CHAR(34)&amp;A103&amp;CHAR(34)&amp;", url: "&amp;CHAR(34)&amp;"/images/common/kitchens/contour/sets/"&amp;A103&amp;".jpg"&amp;CHAR(34)&amp;" },"</f>
        <v>{ name:"contour_mlk_mlk", url: "/images/common/kitchens/contour/sets/contour_mlk_mlk.jpg" },</v>
      </c>
      <c r="G103" t="str">
        <f>IF(A103="","",""&amp;CHAR(34)&amp;TRIM(A103)&amp;CHAR(34)&amp;":"&amp;CHAR(34)&amp;TRIM(B103)&amp;CHAR(34)&amp;",")</f>
        <v>"contour_mlk_mlk":"Дуб молочний, дуб молочний",</v>
      </c>
      <c r="P103" t="str">
        <f>IF(A103="","",""&amp;CHAR(34)&amp;TRIM(A103)&amp;CHAR(34)&amp;":"&amp;CHAR(34)&amp;TRIM(C103)&amp;CHAR(34)&amp;",")</f>
        <v>"contour_mlk_mlk":"Дуб молочный, дуб молочный",</v>
      </c>
      <c r="W103" t="str">
        <f>IF(A103="","",""&amp;CHAR(34)&amp;TRIM(A103)&amp;CHAR(34)&amp;":"&amp;CHAR(34)&amp;TRIM(D103)&amp;CHAR(34)&amp;",")</f>
        <v>"contour_mlk_mlk":"Oak milky, oak milky",</v>
      </c>
    </row>
    <row r="104" spans="1:23">
      <c r="A104" t="s">
        <v>311</v>
      </c>
      <c r="B104" t="s">
        <v>295</v>
      </c>
      <c r="C104" t="s">
        <v>296</v>
      </c>
      <c r="D104" t="s">
        <v>297</v>
      </c>
      <c r="E104" t="str">
        <f>"{ name:"&amp;CHAR(34)&amp;A104&amp;CHAR(34)&amp;", url: "&amp;CHAR(34)&amp;"/images/common/kitchens/contour/sets/"&amp;A104&amp;".jpg"&amp;CHAR(34)&amp;" },"</f>
        <v>{ name:"contour_nut_nut", url: "/images/common/kitchens/contour/sets/contour_nut_nut.jpg" },</v>
      </c>
      <c r="G104" t="str">
        <f>IF(A104="","",""&amp;CHAR(34)&amp;TRIM(A104)&amp;CHAR(34)&amp;":"&amp;CHAR(34)&amp;TRIM(B104)&amp;CHAR(34)&amp;",")</f>
        <v>"contour_nut_nut":"Горіх болонья темний, горіх болонья темний",</v>
      </c>
      <c r="P104" t="str">
        <f>IF(A104="","",""&amp;CHAR(34)&amp;TRIM(A104)&amp;CHAR(34)&amp;":"&amp;CHAR(34)&amp;TRIM(C104)&amp;CHAR(34)&amp;",")</f>
        <v>"contour_nut_nut":"Орех болонья темный, орех болонья темный",</v>
      </c>
      <c r="W104" t="str">
        <f>IF(A104="","",""&amp;CHAR(34)&amp;TRIM(A104)&amp;CHAR(34)&amp;":"&amp;CHAR(34)&amp;TRIM(D104)&amp;CHAR(34)&amp;",")</f>
        <v>"contour_nut_nut":"Walnut bologhna dark",</v>
      </c>
    </row>
    <row r="105" spans="1:23">
      <c r="A105" t="s">
        <v>312</v>
      </c>
      <c r="B105" t="s">
        <v>313</v>
      </c>
      <c r="C105" t="s">
        <v>290</v>
      </c>
      <c r="D105" t="s">
        <v>291</v>
      </c>
      <c r="E105" t="str">
        <f>"{ name:"&amp;CHAR(34)&amp;A105&amp;CHAR(34)&amp;", url: "&amp;CHAR(34)&amp;"/images/common/kitchens/contour/sets/"&amp;A105&amp;".jpg"&amp;CHAR(34)&amp;" },"</f>
        <v>{ name:"contour_wng_mlk", url: "/images/common/kitchens/contour/sets/contour_wng_mlk.jpg" },</v>
      </c>
      <c r="G105" t="str">
        <f>IF(A105="","",""&amp;CHAR(34)&amp;TRIM(A105)&amp;CHAR(34)&amp;":"&amp;CHAR(34)&amp;TRIM(B105)&amp;CHAR(34)&amp;",")</f>
        <v>"contour_wng_mlk":"Венге темній, дуб молочний",</v>
      </c>
      <c r="P105" t="str">
        <f>IF(A105="","",""&amp;CHAR(34)&amp;TRIM(A105)&amp;CHAR(34)&amp;":"&amp;CHAR(34)&amp;TRIM(C105)&amp;CHAR(34)&amp;",")</f>
        <v>"contour_wng_mlk":"Венге темный, дуб молочный",</v>
      </c>
      <c r="W105" t="str">
        <f>IF(A105="","",""&amp;CHAR(34)&amp;TRIM(A105)&amp;CHAR(34)&amp;":"&amp;CHAR(34)&amp;TRIM(D105)&amp;CHAR(34)&amp;",")</f>
        <v>"contour_wng_mlk":"Wenge dark, Oak milky",</v>
      </c>
    </row>
    <row r="106" spans="7:23">
      <c r="G106" t="str">
        <f>IF(A106="","",""&amp;CHAR(34)&amp;TRIM(A106)&amp;CHAR(34)&amp;":"&amp;CHAR(34)&amp;TRIM(B106)&amp;CHAR(34)&amp;",")</f>
        <v/>
      </c>
      <c r="P106" t="str">
        <f>IF(A106="","",""&amp;CHAR(34)&amp;TRIM(A106)&amp;CHAR(34)&amp;":"&amp;CHAR(34)&amp;TRIM(C106)&amp;CHAR(34)&amp;",")</f>
        <v/>
      </c>
      <c r="W106" t="str">
        <f>IF(A106="","",""&amp;CHAR(34)&amp;TRIM(A106)&amp;CHAR(34)&amp;":"&amp;CHAR(34)&amp;TRIM(D106)&amp;CHAR(34)&amp;",")</f>
        <v/>
      </c>
    </row>
    <row r="107" spans="1:23">
      <c r="A107" s="15" t="s">
        <v>314</v>
      </c>
      <c r="B107" s="15"/>
      <c r="C107" s="15"/>
      <c r="D107" s="15"/>
      <c r="G107" t="str">
        <f>IF(A107="","",""&amp;CHAR(34)&amp;TRIM(A107)&amp;CHAR(34)&amp;":"&amp;CHAR(34)&amp;TRIM(B107)&amp;CHAR(34)&amp;",")</f>
        <v>"Кухонні наборки Модест":"",</v>
      </c>
      <c r="P107" t="str">
        <f>IF(A107="","",""&amp;CHAR(34)&amp;TRIM(A107)&amp;CHAR(34)&amp;":"&amp;CHAR(34)&amp;TRIM(C107)&amp;CHAR(34)&amp;",")</f>
        <v>"Кухонні наборки Модест":"",</v>
      </c>
      <c r="W107" t="str">
        <f>IF(A107="","",""&amp;CHAR(34)&amp;TRIM(A107)&amp;CHAR(34)&amp;":"&amp;CHAR(34)&amp;TRIM(D107)&amp;CHAR(34)&amp;",")</f>
        <v>"Кухонні наборки Модест":"",</v>
      </c>
    </row>
    <row r="108" spans="1:23">
      <c r="A108" t="s">
        <v>315</v>
      </c>
      <c r="B108" t="s">
        <v>316</v>
      </c>
      <c r="C108" t="s">
        <v>316</v>
      </c>
      <c r="D108" t="s">
        <v>317</v>
      </c>
      <c r="E108" t="str">
        <f>"{ name:"&amp;CHAR(34)&amp;A108&amp;CHAR(34)&amp;", url: "&amp;CHAR(34)&amp;"/images/common/kitchens/modest/sets/"&amp;A108&amp;".jpg"&amp;CHAR(34)&amp;" },"</f>
        <v>{ name:"modest_1_17_l", url: "/images/common/kitchens/modest/sets/modest_1_17_l.jpg" },</v>
      </c>
      <c r="G108" t="str">
        <f>IF(A108="","",""&amp;CHAR(34)&amp;TRIM(A108)&amp;CHAR(34)&amp;":"&amp;CHAR(34)&amp;TRIM(B108)&amp;CHAR(34)&amp;",")</f>
        <v>"modest_1_17_l":"Дуб сонома",</v>
      </c>
      <c r="P108" t="str">
        <f>IF(A108="","",""&amp;CHAR(34)&amp;TRIM(A108)&amp;CHAR(34)&amp;":"&amp;CHAR(34)&amp;TRIM(C108)&amp;CHAR(34)&amp;",")</f>
        <v>"modest_1_17_l":"Дуб сонома",</v>
      </c>
      <c r="W108" t="str">
        <f>IF(A108="","",""&amp;CHAR(34)&amp;TRIM(A108)&amp;CHAR(34)&amp;":"&amp;CHAR(34)&amp;TRIM(D108)&amp;CHAR(34)&amp;",")</f>
        <v>"modest_1_17_l":"Oak sonoma",</v>
      </c>
    </row>
    <row r="109" spans="1:23">
      <c r="A109" t="s">
        <v>318</v>
      </c>
      <c r="B109" t="s">
        <v>319</v>
      </c>
      <c r="C109" t="s">
        <v>320</v>
      </c>
      <c r="D109" t="s">
        <v>321</v>
      </c>
      <c r="E109" t="str">
        <f>"{ name:"&amp;CHAR(34)&amp;A109&amp;CHAR(34)&amp;", url: "&amp;CHAR(34)&amp;"/images/common/kitchens/modest/sets/"&amp;A109&amp;".jpg"&amp;CHAR(34)&amp;" },"</f>
        <v>{ name:"modest_1_18_l", url: "/images/common/kitchens/modest/sets/modest_1_18_l.jpg" },</v>
      </c>
      <c r="G109" t="str">
        <f>IF(A109="","",""&amp;CHAR(34)&amp;TRIM(A109)&amp;CHAR(34)&amp;":"&amp;CHAR(34)&amp;TRIM(B109)&amp;CHAR(34)&amp;",")</f>
        <v>"modest_1_18_l":"Горіх селект",</v>
      </c>
      <c r="P109" t="str">
        <f>IF(A109="","",""&amp;CHAR(34)&amp;TRIM(A109)&amp;CHAR(34)&amp;":"&amp;CHAR(34)&amp;TRIM(C109)&amp;CHAR(34)&amp;",")</f>
        <v>"modest_1_18_l":"Орех селект",</v>
      </c>
      <c r="W109" t="str">
        <f>IF(A109="","",""&amp;CHAR(34)&amp;TRIM(A109)&amp;CHAR(34)&amp;":"&amp;CHAR(34)&amp;TRIM(D109)&amp;CHAR(34)&amp;",")</f>
        <v>"modest_1_18_l":"Walnut select",</v>
      </c>
    </row>
    <row r="110" spans="1:23">
      <c r="A110" t="s">
        <v>322</v>
      </c>
      <c r="B110" t="s">
        <v>323</v>
      </c>
      <c r="C110" t="s">
        <v>324</v>
      </c>
      <c r="D110" t="s">
        <v>325</v>
      </c>
      <c r="E110" t="str">
        <f>"{ name:"&amp;CHAR(34)&amp;A110&amp;CHAR(34)&amp;", url: "&amp;CHAR(34)&amp;"/images/common/kitchens/modest/sets/"&amp;A110&amp;".jpg"&amp;CHAR(34)&amp;" },"</f>
        <v>{ name:"modest_1_19_l", url: "/images/common/kitchens/modest/sets/modest_1_19_l.jpg" },</v>
      </c>
      <c r="G110" t="str">
        <f>IF(A110="","",""&amp;CHAR(34)&amp;TRIM(A110)&amp;CHAR(34)&amp;":"&amp;CHAR(34)&amp;TRIM(B110)&amp;CHAR(34)&amp;",")</f>
        <v>"modest_1_19_l":"Яблуня локарно темна",</v>
      </c>
      <c r="P110" t="str">
        <f>IF(A110="","",""&amp;CHAR(34)&amp;TRIM(A110)&amp;CHAR(34)&amp;":"&amp;CHAR(34)&amp;TRIM(C110)&amp;CHAR(34)&amp;",")</f>
        <v>"modest_1_19_l":"Яблоня локарно темная",</v>
      </c>
      <c r="W110" t="str">
        <f>IF(A110="","",""&amp;CHAR(34)&amp;TRIM(A110)&amp;CHAR(34)&amp;":"&amp;CHAR(34)&amp;TRIM(D110)&amp;CHAR(34)&amp;",")</f>
        <v>"modest_1_19_l":"Apple locarno dark",</v>
      </c>
    </row>
    <row r="111" spans="1:23">
      <c r="A111" t="s">
        <v>326</v>
      </c>
      <c r="B111" t="s">
        <v>282</v>
      </c>
      <c r="C111" t="s">
        <v>283</v>
      </c>
      <c r="D111" t="s">
        <v>284</v>
      </c>
      <c r="E111" t="str">
        <f>"{ name:"&amp;CHAR(34)&amp;A111&amp;CHAR(34)&amp;", url: "&amp;CHAR(34)&amp;"/images/common/kitchens/modest/sets/"&amp;A111&amp;".jpg"&amp;CHAR(34)&amp;" },"</f>
        <v>{ name:"modest_2_15_l", url: "/images/common/kitchens/modest/sets/modest_2_15_l.jpg" },</v>
      </c>
      <c r="G111" t="str">
        <f>IF(A111="","",""&amp;CHAR(34)&amp;TRIM(A111)&amp;CHAR(34)&amp;":"&amp;CHAR(34)&amp;TRIM(B111)&amp;CHAR(34)&amp;",")</f>
        <v>"modest_2_15_l":"Венге темний",</v>
      </c>
      <c r="P111" t="str">
        <f>IF(A111="","",""&amp;CHAR(34)&amp;TRIM(A111)&amp;CHAR(34)&amp;":"&amp;CHAR(34)&amp;TRIM(C111)&amp;CHAR(34)&amp;",")</f>
        <v>"modest_2_15_l":"Венге темный",</v>
      </c>
      <c r="W111" t="str">
        <f>IF(A111="","",""&amp;CHAR(34)&amp;TRIM(A111)&amp;CHAR(34)&amp;":"&amp;CHAR(34)&amp;TRIM(D111)&amp;CHAR(34)&amp;",")</f>
        <v>"modest_2_15_l":"Wenge dark",</v>
      </c>
    </row>
    <row r="112" spans="1:23">
      <c r="A112" t="s">
        <v>327</v>
      </c>
      <c r="B112" t="s">
        <v>328</v>
      </c>
      <c r="C112" t="s">
        <v>329</v>
      </c>
      <c r="D112" t="s">
        <v>330</v>
      </c>
      <c r="E112" t="str">
        <f>"{ name:"&amp;CHAR(34)&amp;A112&amp;CHAR(34)&amp;", url: "&amp;CHAR(34)&amp;"/images/common/kitchens/modest/sets/"&amp;A112&amp;".jpg"&amp;CHAR(34)&amp;" },"</f>
        <v>{ name:"modest_2_16_l", url: "/images/common/kitchens/modest/sets/modest_2_16_l.jpg" },</v>
      </c>
      <c r="G112" t="str">
        <f>IF(A112="","",""&amp;CHAR(34)&amp;TRIM(A112)&amp;CHAR(34)&amp;":"&amp;CHAR(34)&amp;TRIM(B112)&amp;CHAR(34)&amp;",")</f>
        <v>"modest_2_16_l":"Дуб молочний",</v>
      </c>
      <c r="P112" t="str">
        <f>IF(A112="","",""&amp;CHAR(34)&amp;TRIM(A112)&amp;CHAR(34)&amp;":"&amp;CHAR(34)&amp;TRIM(C112)&amp;CHAR(34)&amp;",")</f>
        <v>"modest_2_16_l":"Дуб молочный",</v>
      </c>
      <c r="W112" t="str">
        <f>IF(A112="","",""&amp;CHAR(34)&amp;TRIM(A112)&amp;CHAR(34)&amp;":"&amp;CHAR(34)&amp;TRIM(D112)&amp;CHAR(34)&amp;",")</f>
        <v>"modest_2_16_l":"Oak milky",</v>
      </c>
    </row>
    <row r="113" spans="1:23">
      <c r="A113" t="s">
        <v>331</v>
      </c>
      <c r="B113" t="s">
        <v>332</v>
      </c>
      <c r="C113" t="s">
        <v>332</v>
      </c>
      <c r="D113" t="s">
        <v>333</v>
      </c>
      <c r="E113" t="str">
        <f>"{ name:"&amp;CHAR(34)&amp;A113&amp;CHAR(34)&amp;", url: "&amp;CHAR(34)&amp;"/images/common/kitchens/modest/sets/"&amp;A113&amp;".jpg"&amp;CHAR(34)&amp;" },"</f>
        <v>{ name:"modest_2_17_l", url: "/images/common/kitchens/modest/sets/modest_2_17_l.jpg" },</v>
      </c>
      <c r="G113" t="str">
        <f>IF(A113="","",""&amp;CHAR(34)&amp;TRIM(A113)&amp;CHAR(34)&amp;":"&amp;CHAR(34)&amp;TRIM(B113)&amp;CHAR(34)&amp;",")</f>
        <v>"modest_2_17_l":"Дуб сонома трюфель",</v>
      </c>
      <c r="P113" t="str">
        <f>IF(A113="","",""&amp;CHAR(34)&amp;TRIM(A113)&amp;CHAR(34)&amp;":"&amp;CHAR(34)&amp;TRIM(C113)&amp;CHAR(34)&amp;",")</f>
        <v>"modest_2_17_l":"Дуб сонома трюфель",</v>
      </c>
      <c r="W113" t="str">
        <f>IF(A113="","",""&amp;CHAR(34)&amp;TRIM(A113)&amp;CHAR(34)&amp;":"&amp;CHAR(34)&amp;TRIM(D113)&amp;CHAR(34)&amp;",")</f>
        <v>"modest_2_17_l":"Oak sonoma truffle",</v>
      </c>
    </row>
    <row r="114" spans="1:23">
      <c r="A114" t="s">
        <v>334</v>
      </c>
      <c r="B114" t="s">
        <v>323</v>
      </c>
      <c r="C114" t="s">
        <v>324</v>
      </c>
      <c r="D114" t="s">
        <v>325</v>
      </c>
      <c r="E114" t="str">
        <f>"{ name:"&amp;CHAR(34)&amp;A114&amp;CHAR(34)&amp;", url: "&amp;CHAR(34)&amp;"/images/common/kitchens/modest/sets/"&amp;A114&amp;".jpg"&amp;CHAR(34)&amp;" },"</f>
        <v>{ name:"modest_apd", url: "/images/common/kitchens/modest/sets/modest_apd.jpg" },</v>
      </c>
      <c r="G114" t="str">
        <f>IF(A114="","",""&amp;CHAR(34)&amp;TRIM(A114)&amp;CHAR(34)&amp;":"&amp;CHAR(34)&amp;TRIM(B114)&amp;CHAR(34)&amp;",")</f>
        <v>"modest_apd":"Яблуня локарно темна",</v>
      </c>
      <c r="P114" t="str">
        <f>IF(A114="","",""&amp;CHAR(34)&amp;TRIM(A114)&amp;CHAR(34)&amp;":"&amp;CHAR(34)&amp;TRIM(C114)&amp;CHAR(34)&amp;",")</f>
        <v>"modest_apd":"Яблоня локарно темная",</v>
      </c>
      <c r="W114" t="str">
        <f>IF(A114="","",""&amp;CHAR(34)&amp;TRIM(A114)&amp;CHAR(34)&amp;":"&amp;CHAR(34)&amp;TRIM(D114)&amp;CHAR(34)&amp;",")</f>
        <v>"modest_apd":"Apple locarno dark",</v>
      </c>
    </row>
    <row r="115" spans="1:23">
      <c r="A115" t="s">
        <v>335</v>
      </c>
      <c r="B115" t="s">
        <v>336</v>
      </c>
      <c r="C115" t="s">
        <v>337</v>
      </c>
      <c r="D115" t="s">
        <v>338</v>
      </c>
      <c r="E115" t="str">
        <f>"{ name:"&amp;CHAR(34)&amp;A115&amp;CHAR(34)&amp;", url: "&amp;CHAR(34)&amp;"/images/common/kitchens/modest/sets/"&amp;A115&amp;".jpg"&amp;CHAR(34)&amp;" },"</f>
        <v>{ name:"modest_gry", url: "/images/common/kitchens/modest/sets/modest_gry.jpg" },</v>
      </c>
      <c r="G115" t="str">
        <f>IF(A115="","",""&amp;CHAR(34)&amp;TRIM(A115)&amp;CHAR(34)&amp;":"&amp;CHAR(34)&amp;TRIM(B115)&amp;CHAR(34)&amp;",")</f>
        <v>"modest_gry":"Сірий уніколор",</v>
      </c>
      <c r="P115" t="str">
        <f>IF(A115="","",""&amp;CHAR(34)&amp;TRIM(A115)&amp;CHAR(34)&amp;":"&amp;CHAR(34)&amp;TRIM(C115)&amp;CHAR(34)&amp;",")</f>
        <v>"modest_gry":"Серый униколор",</v>
      </c>
      <c r="W115" t="str">
        <f>IF(A115="","",""&amp;CHAR(34)&amp;TRIM(A115)&amp;CHAR(34)&amp;":"&amp;CHAR(34)&amp;TRIM(D115)&amp;CHAR(34)&amp;",")</f>
        <v>"modest_gry":"Grey unicolor",</v>
      </c>
    </row>
    <row r="116" spans="1:23">
      <c r="A116" t="s">
        <v>339</v>
      </c>
      <c r="B116" t="s">
        <v>328</v>
      </c>
      <c r="C116" t="s">
        <v>329</v>
      </c>
      <c r="D116" t="s">
        <v>330</v>
      </c>
      <c r="E116" t="str">
        <f>"{ name:"&amp;CHAR(34)&amp;A116&amp;CHAR(34)&amp;", url: "&amp;CHAR(34)&amp;"/images/common/kitchens/modest/sets/"&amp;A116&amp;".jpg"&amp;CHAR(34)&amp;" },"</f>
        <v>{ name:"modest_mlk", url: "/images/common/kitchens/modest/sets/modest_mlk.jpg" },</v>
      </c>
      <c r="G116" t="str">
        <f>IF(A116="","",""&amp;CHAR(34)&amp;TRIM(A116)&amp;CHAR(34)&amp;":"&amp;CHAR(34)&amp;TRIM(B116)&amp;CHAR(34)&amp;",")</f>
        <v>"modest_mlk":"Дуб молочний",</v>
      </c>
      <c r="P116" t="str">
        <f>IF(A116="","",""&amp;CHAR(34)&amp;TRIM(A116)&amp;CHAR(34)&amp;":"&amp;CHAR(34)&amp;TRIM(C116)&amp;CHAR(34)&amp;",")</f>
        <v>"modest_mlk":"Дуб молочный",</v>
      </c>
      <c r="W116" t="str">
        <f>IF(A116="","",""&amp;CHAR(34)&amp;TRIM(A116)&amp;CHAR(34)&amp;":"&amp;CHAR(34)&amp;TRIM(D116)&amp;CHAR(34)&amp;",")</f>
        <v>"modest_mlk":"Oak milky",</v>
      </c>
    </row>
    <row r="117" spans="1:23">
      <c r="A117" t="s">
        <v>340</v>
      </c>
      <c r="B117" t="s">
        <v>319</v>
      </c>
      <c r="C117" t="s">
        <v>320</v>
      </c>
      <c r="D117" t="s">
        <v>321</v>
      </c>
      <c r="E117" t="str">
        <f>"{ name:"&amp;CHAR(34)&amp;A117&amp;CHAR(34)&amp;", url: "&amp;CHAR(34)&amp;"/images/common/kitchens/modest/sets/"&amp;A117&amp;".jpg"&amp;CHAR(34)&amp;" },"</f>
        <v>{ name:"modest_nut", url: "/images/common/kitchens/modest/sets/modest_nut.jpg" },</v>
      </c>
      <c r="G117" t="str">
        <f>IF(A117="","",""&amp;CHAR(34)&amp;TRIM(A117)&amp;CHAR(34)&amp;":"&amp;CHAR(34)&amp;TRIM(B117)&amp;CHAR(34)&amp;",")</f>
        <v>"modest_nut":"Горіх селект",</v>
      </c>
      <c r="P117" t="str">
        <f>IF(A117="","",""&amp;CHAR(34)&amp;TRIM(A117)&amp;CHAR(34)&amp;":"&amp;CHAR(34)&amp;TRIM(C117)&amp;CHAR(34)&amp;",")</f>
        <v>"modest_nut":"Орех селект",</v>
      </c>
      <c r="W117" t="str">
        <f>IF(A117="","",""&amp;CHAR(34)&amp;TRIM(A117)&amp;CHAR(34)&amp;":"&amp;CHAR(34)&amp;TRIM(D117)&amp;CHAR(34)&amp;",")</f>
        <v>"modest_nut":"Walnut select",</v>
      </c>
    </row>
    <row r="118" spans="1:23">
      <c r="A118" t="s">
        <v>341</v>
      </c>
      <c r="B118" t="s">
        <v>316</v>
      </c>
      <c r="C118" t="s">
        <v>316</v>
      </c>
      <c r="D118" t="s">
        <v>317</v>
      </c>
      <c r="E118" t="str">
        <f>"{ name:"&amp;CHAR(34)&amp;A118&amp;CHAR(34)&amp;", url: "&amp;CHAR(34)&amp;"/images/common/kitchens/modest/sets/"&amp;A118&amp;".jpg"&amp;CHAR(34)&amp;" },"</f>
        <v>{ name:"modest_snl", url: "/images/common/kitchens/modest/sets/modest_snl.jpg" },</v>
      </c>
      <c r="G118" t="str">
        <f>IF(A118="","",""&amp;CHAR(34)&amp;TRIM(A118)&amp;CHAR(34)&amp;":"&amp;CHAR(34)&amp;TRIM(B118)&amp;CHAR(34)&amp;",")</f>
        <v>"modest_snl":"Дуб сонома",</v>
      </c>
      <c r="P118" t="str">
        <f>IF(A118="","",""&amp;CHAR(34)&amp;TRIM(A118)&amp;CHAR(34)&amp;":"&amp;CHAR(34)&amp;TRIM(C118)&amp;CHAR(34)&amp;",")</f>
        <v>"modest_snl":"Дуб сонома",</v>
      </c>
      <c r="W118" t="str">
        <f>IF(A118="","",""&amp;CHAR(34)&amp;TRIM(A118)&amp;CHAR(34)&amp;":"&amp;CHAR(34)&amp;TRIM(D118)&amp;CHAR(34)&amp;",")</f>
        <v>"modest_snl":"Oak sonoma",</v>
      </c>
    </row>
    <row r="119" spans="1:23">
      <c r="A119" t="s">
        <v>342</v>
      </c>
      <c r="B119" t="s">
        <v>332</v>
      </c>
      <c r="C119" t="s">
        <v>332</v>
      </c>
      <c r="D119" t="s">
        <v>333</v>
      </c>
      <c r="E119" t="str">
        <f>"{ name:"&amp;CHAR(34)&amp;A119&amp;CHAR(34)&amp;", url: "&amp;CHAR(34)&amp;"/images/common/kitchens/modest/sets/"&amp;A119&amp;".jpg"&amp;CHAR(34)&amp;" },"</f>
        <v>{ name:"modest_trf", url: "/images/common/kitchens/modest/sets/modest_trf.jpg" },</v>
      </c>
      <c r="G119" t="str">
        <f>IF(A119="","",""&amp;CHAR(34)&amp;TRIM(A119)&amp;CHAR(34)&amp;":"&amp;CHAR(34)&amp;TRIM(B119)&amp;CHAR(34)&amp;",")</f>
        <v>"modest_trf":"Дуб сонома трюфель",</v>
      </c>
      <c r="P119" t="str">
        <f>IF(A119="","",""&amp;CHAR(34)&amp;TRIM(A119)&amp;CHAR(34)&amp;":"&amp;CHAR(34)&amp;TRIM(C119)&amp;CHAR(34)&amp;",")</f>
        <v>"modest_trf":"Дуб сонома трюфель",</v>
      </c>
      <c r="W119" t="str">
        <f>IF(A119="","",""&amp;CHAR(34)&amp;TRIM(A119)&amp;CHAR(34)&amp;":"&amp;CHAR(34)&amp;TRIM(D119)&amp;CHAR(34)&amp;",")</f>
        <v>"modest_trf":"Oak sonoma truffle",</v>
      </c>
    </row>
    <row r="120" spans="1:23">
      <c r="A120" t="s">
        <v>343</v>
      </c>
      <c r="B120" t="s">
        <v>344</v>
      </c>
      <c r="C120" t="s">
        <v>345</v>
      </c>
      <c r="D120" t="s">
        <v>346</v>
      </c>
      <c r="E120" t="str">
        <f>"{ name:"&amp;CHAR(34)&amp;A120&amp;CHAR(34)&amp;", url: "&amp;CHAR(34)&amp;"/images/common/kitchens/modest/sets/"&amp;A120&amp;".jpg"&amp;CHAR(34)&amp;" },"</f>
        <v>{ name:"modest_wht", url: "/images/common/kitchens/modest/sets/modest_wht.jpg" },</v>
      </c>
      <c r="G120" t="str">
        <f>IF(A120="","",""&amp;CHAR(34)&amp;TRIM(A120)&amp;CHAR(34)&amp;":"&amp;CHAR(34)&amp;TRIM(B120)&amp;CHAR(34)&amp;",")</f>
        <v>"modest_wht":"Білий уніколор",</v>
      </c>
      <c r="P120" t="str">
        <f>IF(A120="","",""&amp;CHAR(34)&amp;TRIM(A120)&amp;CHAR(34)&amp;":"&amp;CHAR(34)&amp;TRIM(C120)&amp;CHAR(34)&amp;",")</f>
        <v>"modest_wht":"Белый униколор",</v>
      </c>
      <c r="W120" t="str">
        <f>IF(A120="","",""&amp;CHAR(34)&amp;TRIM(A120)&amp;CHAR(34)&amp;":"&amp;CHAR(34)&amp;TRIM(D120)&amp;CHAR(34)&amp;",")</f>
        <v>"modest_wht":"White unicolor",</v>
      </c>
    </row>
    <row r="121" spans="1:23">
      <c r="A121" t="s">
        <v>347</v>
      </c>
      <c r="B121" t="s">
        <v>282</v>
      </c>
      <c r="C121" t="s">
        <v>283</v>
      </c>
      <c r="D121" t="s">
        <v>284</v>
      </c>
      <c r="E121" t="str">
        <f>"{ name:"&amp;CHAR(34)&amp;A121&amp;CHAR(34)&amp;", url: "&amp;CHAR(34)&amp;"/images/common/kitchens/modest/sets/"&amp;A121&amp;".jpg"&amp;CHAR(34)&amp;" },"</f>
        <v>{ name:"modest_wng", url: "/images/common/kitchens/modest/sets/modest_wng.jpg" },</v>
      </c>
      <c r="G121" t="str">
        <f>IF(A121="","",""&amp;CHAR(34)&amp;TRIM(A121)&amp;CHAR(34)&amp;":"&amp;CHAR(34)&amp;TRIM(B121)&amp;CHAR(34)&amp;",")</f>
        <v>"modest_wng":"Венге темний",</v>
      </c>
      <c r="P121" t="str">
        <f>IF(A121="","",""&amp;CHAR(34)&amp;TRIM(A121)&amp;CHAR(34)&amp;":"&amp;CHAR(34)&amp;TRIM(C121)&amp;CHAR(34)&amp;",")</f>
        <v>"modest_wng":"Венге темный",</v>
      </c>
      <c r="W121" t="str">
        <f>IF(A121="","",""&amp;CHAR(34)&amp;TRIM(A121)&amp;CHAR(34)&amp;":"&amp;CHAR(34)&amp;TRIM(D121)&amp;CHAR(34)&amp;",")</f>
        <v>"modest_wng":"Wenge dark",</v>
      </c>
    </row>
    <row r="122" spans="7:23">
      <c r="G122" t="str">
        <f>IF(A122="","",""&amp;CHAR(34)&amp;TRIM(A122)&amp;CHAR(34)&amp;":"&amp;CHAR(34)&amp;TRIM(B122)&amp;CHAR(34)&amp;",")</f>
        <v/>
      </c>
      <c r="P122" t="str">
        <f>IF(A122="","",""&amp;CHAR(34)&amp;TRIM(A122)&amp;CHAR(34)&amp;":"&amp;CHAR(34)&amp;TRIM(C122)&amp;CHAR(34)&amp;",")</f>
        <v/>
      </c>
      <c r="W122" t="str">
        <f>IF(A122="","",""&amp;CHAR(34)&amp;TRIM(A122)&amp;CHAR(34)&amp;":"&amp;CHAR(34)&amp;TRIM(D122)&amp;CHAR(34)&amp;",")</f>
        <v/>
      </c>
    </row>
    <row r="123" spans="1:23">
      <c r="A123" s="15" t="s">
        <v>348</v>
      </c>
      <c r="B123" s="15"/>
      <c r="C123" s="15"/>
      <c r="D123" s="15"/>
      <c r="G123" t="str">
        <f>IF(A123="","",""&amp;CHAR(34)&amp;TRIM(A123)&amp;CHAR(34)&amp;":"&amp;CHAR(34)&amp;TRIM(B123)&amp;CHAR(34)&amp;",")</f>
        <v>"Кухонні наборки Платинум":"",</v>
      </c>
      <c r="P123" t="str">
        <f>IF(A123="","",""&amp;CHAR(34)&amp;TRIM(A123)&amp;CHAR(34)&amp;":"&amp;CHAR(34)&amp;TRIM(C123)&amp;CHAR(34)&amp;",")</f>
        <v>"Кухонні наборки Платинум":"",</v>
      </c>
      <c r="W123" t="str">
        <f>IF(A123="","",""&amp;CHAR(34)&amp;TRIM(A123)&amp;CHAR(34)&amp;":"&amp;CHAR(34)&amp;TRIM(D123)&amp;CHAR(34)&amp;",")</f>
        <v>"Кухонні наборки Платинум":"",</v>
      </c>
    </row>
    <row r="124" spans="1:23">
      <c r="A124" t="s">
        <v>349</v>
      </c>
      <c r="B124" t="s">
        <v>350</v>
      </c>
      <c r="C124" t="s">
        <v>351</v>
      </c>
      <c r="D124" t="s">
        <v>352</v>
      </c>
      <c r="E124" t="str">
        <f>"{ name:"&amp;CHAR(34)&amp;A124&amp;CHAR(34)&amp;", url: "&amp;CHAR(34)&amp;"/images/common/kitchens/platinum/sets/"&amp;A124&amp;".jpg"&amp;CHAR(34)&amp;" },"</f>
        <v>{ name:"platinum_1_22_l", url: "/images/common/kitchens/platinum/sets/platinum_1_22_l.jpg" },</v>
      </c>
      <c r="G124" t="str">
        <f>IF(A124="","",""&amp;CHAR(34)&amp;TRIM(A124)&amp;CHAR(34)&amp;":"&amp;CHAR(34)&amp;TRIM(B124)&amp;CHAR(34)&amp;",")</f>
        <v>"platinum_1_22_l":"Горіх пасифік",</v>
      </c>
      <c r="P124" t="str">
        <f>IF(A124="","",""&amp;CHAR(34)&amp;TRIM(A124)&amp;CHAR(34)&amp;":"&amp;CHAR(34)&amp;TRIM(C124)&amp;CHAR(34)&amp;",")</f>
        <v>"platinum_1_22_l":"Орех Пасифик",</v>
      </c>
      <c r="W124" t="str">
        <f>IF(A124="","",""&amp;CHAR(34)&amp;TRIM(A124)&amp;CHAR(34)&amp;":"&amp;CHAR(34)&amp;TRIM(D124)&amp;CHAR(34)&amp;",")</f>
        <v>"platinum_1_22_l":"Walnut pacific",</v>
      </c>
    </row>
    <row r="125" spans="1:23">
      <c r="A125" t="s">
        <v>353</v>
      </c>
      <c r="B125" t="s">
        <v>354</v>
      </c>
      <c r="C125" t="s">
        <v>355</v>
      </c>
      <c r="D125" t="s">
        <v>356</v>
      </c>
      <c r="E125" t="str">
        <f>"{ name:"&amp;CHAR(34)&amp;A125&amp;CHAR(34)&amp;", url: "&amp;CHAR(34)&amp;"/images/common/kitchens/platinum/sets/"&amp;A125&amp;".jpg"&amp;CHAR(34)&amp;" },"</f>
        <v>{ name:"platinum_2_13_l", url: "/images/common/kitchens/platinum/sets/platinum_2_13_l.jpg" },</v>
      </c>
      <c r="G125" t="str">
        <f>IF(A125="","",""&amp;CHAR(34)&amp;TRIM(A125)&amp;CHAR(34)&amp;":"&amp;CHAR(34)&amp;TRIM(B125)&amp;CHAR(34)&amp;",")</f>
        <v>"platinum_2_13_l":"Карпатська ялина",</v>
      </c>
      <c r="P125" t="str">
        <f>IF(A125="","",""&amp;CHAR(34)&amp;TRIM(A125)&amp;CHAR(34)&amp;":"&amp;CHAR(34)&amp;TRIM(C125)&amp;CHAR(34)&amp;",")</f>
        <v>"platinum_2_13_l":"Карпатская ель",</v>
      </c>
      <c r="W125" t="str">
        <f>IF(A125="","",""&amp;CHAR(34)&amp;TRIM(A125)&amp;CHAR(34)&amp;":"&amp;CHAR(34)&amp;TRIM(D125)&amp;CHAR(34)&amp;",")</f>
        <v>"platinum_2_13_l":"Carpathian fir",</v>
      </c>
    </row>
    <row r="126" spans="1:23">
      <c r="A126" t="s">
        <v>357</v>
      </c>
      <c r="B126" t="s">
        <v>240</v>
      </c>
      <c r="C126" t="s">
        <v>240</v>
      </c>
      <c r="D126" t="s">
        <v>241</v>
      </c>
      <c r="E126" t="str">
        <f>"{ name:"&amp;CHAR(34)&amp;A126&amp;CHAR(34)&amp;", url: "&amp;CHAR(34)&amp;"/images/common/kitchens/platinum/sets/"&amp;A126&amp;".jpg"&amp;CHAR(34)&amp;" },"</f>
        <v>{ name:"platinum_2_14_l", url: "/images/common/kitchens/platinum/sets/platinum_2_14_l.jpg" },</v>
      </c>
      <c r="G126" t="str">
        <f>IF(A126="","",""&amp;CHAR(34)&amp;TRIM(A126)&amp;CHAR(34)&amp;":"&amp;CHAR(34)&amp;TRIM(B126)&amp;CHAR(34)&amp;",")</f>
        <v>"platinum_2_14_l":"Кедр люкс",</v>
      </c>
      <c r="P126" t="str">
        <f>IF(A126="","",""&amp;CHAR(34)&amp;TRIM(A126)&amp;CHAR(34)&amp;":"&amp;CHAR(34)&amp;TRIM(C126)&amp;CHAR(34)&amp;",")</f>
        <v>"platinum_2_14_l":"Кедр люкс",</v>
      </c>
      <c r="W126" t="str">
        <f>IF(A126="","",""&amp;CHAR(34)&amp;TRIM(A126)&amp;CHAR(34)&amp;":"&amp;CHAR(34)&amp;TRIM(D126)&amp;CHAR(34)&amp;",")</f>
        <v>"platinum_2_14_l":"Kedr luxe",</v>
      </c>
    </row>
    <row r="127" spans="1:23">
      <c r="A127" t="s">
        <v>358</v>
      </c>
      <c r="B127" t="s">
        <v>359</v>
      </c>
      <c r="C127" t="s">
        <v>360</v>
      </c>
      <c r="D127" t="s">
        <v>361</v>
      </c>
      <c r="E127" t="str">
        <f>"{ name:"&amp;CHAR(34)&amp;A127&amp;CHAR(34)&amp;", url: "&amp;CHAR(34)&amp;"/images/common/kitchens/platinum/sets/"&amp;A127&amp;".jpg"&amp;CHAR(34)&amp;" },"</f>
        <v>{ name:"platinum_3_01_l", url: "/images/common/kitchens/platinum/sets/platinum_3_01_l.jpg" },</v>
      </c>
      <c r="G127" t="str">
        <f>IF(A127="","",""&amp;CHAR(34)&amp;TRIM(A127)&amp;CHAR(34)&amp;":"&amp;CHAR(34)&amp;TRIM(B127)&amp;CHAR(34)&amp;",")</f>
        <v>"platinum_3_01_l":"Патина радіал 38",</v>
      </c>
      <c r="P127" t="str">
        <f>IF(A127="","",""&amp;CHAR(34)&amp;TRIM(A127)&amp;CHAR(34)&amp;":"&amp;CHAR(34)&amp;TRIM(C127)&amp;CHAR(34)&amp;",")</f>
        <v>"platinum_3_01_l":"Патина радиал 38",</v>
      </c>
      <c r="W127" t="str">
        <f>IF(A127="","",""&amp;CHAR(34)&amp;TRIM(A127)&amp;CHAR(34)&amp;":"&amp;CHAR(34)&amp;TRIM(D127)&amp;CHAR(34)&amp;",")</f>
        <v>"platinum_3_01_l":"Patina radial 38",</v>
      </c>
    </row>
    <row r="128" spans="1:23">
      <c r="A128" t="s">
        <v>362</v>
      </c>
      <c r="B128" t="s">
        <v>363</v>
      </c>
      <c r="C128" t="s">
        <v>364</v>
      </c>
      <c r="D128" t="s">
        <v>365</v>
      </c>
      <c r="E128" t="str">
        <f>"{ name:"&amp;CHAR(34)&amp;A128&amp;CHAR(34)&amp;", url: "&amp;CHAR(34)&amp;"/images/common/kitchens/platinum/sets/"&amp;A128&amp;".jpg"&amp;CHAR(34)&amp;" },"</f>
        <v>{ name:"platinum_3_02_l", url: "/images/common/kitchens/platinum/sets/platinum_3_02_l.jpg" },</v>
      </c>
      <c r="G128" t="str">
        <f>IF(A128="","",""&amp;CHAR(34)&amp;TRIM(A128)&amp;CHAR(34)&amp;":"&amp;CHAR(34)&amp;TRIM(B128)&amp;CHAR(34)&amp;",")</f>
        <v>"platinum_3_02_l":"Дуб білений",</v>
      </c>
      <c r="P128" t="str">
        <f>IF(A128="","",""&amp;CHAR(34)&amp;TRIM(A128)&amp;CHAR(34)&amp;":"&amp;CHAR(34)&amp;TRIM(C128)&amp;CHAR(34)&amp;",")</f>
        <v>"platinum_3_02_l":"Дуб беленый",</v>
      </c>
      <c r="W128" t="str">
        <f>IF(A128="","",""&amp;CHAR(34)&amp;TRIM(A128)&amp;CHAR(34)&amp;":"&amp;CHAR(34)&amp;TRIM(D128)&amp;CHAR(34)&amp;",")</f>
        <v>"platinum_3_02_l":"Bleached oak",</v>
      </c>
    </row>
    <row r="129" spans="1:23">
      <c r="A129" t="s">
        <v>366</v>
      </c>
      <c r="B129" t="s">
        <v>367</v>
      </c>
      <c r="C129" t="s">
        <v>368</v>
      </c>
      <c r="D129" t="s">
        <v>369</v>
      </c>
      <c r="E129" t="str">
        <f>"{ name:"&amp;CHAR(34)&amp;A129&amp;CHAR(34)&amp;", url: "&amp;CHAR(34)&amp;"/images/common/kitchens/platinum/sets/"&amp;A129&amp;".jpg"&amp;CHAR(34)&amp;" },"</f>
        <v>{ name:"platinum_3_03_l", url: "/images/common/kitchens/platinum/sets/platinum_3_03_l.jpg" },</v>
      </c>
      <c r="G129" t="str">
        <f>IF(A129="","",""&amp;CHAR(34)&amp;TRIM(A129)&amp;CHAR(34)&amp;":"&amp;CHAR(34)&amp;TRIM(B129)&amp;CHAR(34)&amp;",")</f>
        <v>"platinum_3_03_l":"Ясен голд",</v>
      </c>
      <c r="P129" t="str">
        <f>IF(A129="","",""&amp;CHAR(34)&amp;TRIM(A129)&amp;CHAR(34)&amp;":"&amp;CHAR(34)&amp;TRIM(C129)&amp;CHAR(34)&amp;",")</f>
        <v>"platinum_3_03_l":"Ясень голд",</v>
      </c>
      <c r="W129" t="str">
        <f>IF(A129="","",""&amp;CHAR(34)&amp;TRIM(A129)&amp;CHAR(34)&amp;":"&amp;CHAR(34)&amp;TRIM(D129)&amp;CHAR(34)&amp;",")</f>
        <v>"platinum_3_03_l":"Ash gold",</v>
      </c>
    </row>
    <row r="130" spans="1:23">
      <c r="A130" t="s">
        <v>370</v>
      </c>
      <c r="B130" t="s">
        <v>371</v>
      </c>
      <c r="C130" t="s">
        <v>372</v>
      </c>
      <c r="D130" t="s">
        <v>373</v>
      </c>
      <c r="E130" t="str">
        <f>"{ name:"&amp;CHAR(34)&amp;A130&amp;CHAR(34)&amp;", url: "&amp;CHAR(34)&amp;"/images/common/kitchens/platinum/sets/"&amp;A130&amp;".jpg"&amp;CHAR(34)&amp;" },"</f>
        <v>{ name:"platinum_3_04_l", url: "/images/common/kitchens/platinum/sets/platinum_3_04_l.jpg" },</v>
      </c>
      <c r="G130" t="str">
        <f>IF(A130="","",""&amp;CHAR(34)&amp;TRIM(A130)&amp;CHAR(34)&amp;":"&amp;CHAR(34)&amp;TRIM(B130)&amp;CHAR(34)&amp;",")</f>
        <v>"platinum_3_04_l":"Біла труктура в сріблі",</v>
      </c>
      <c r="P130" t="str">
        <f>IF(A130="","",""&amp;CHAR(34)&amp;TRIM(A130)&amp;CHAR(34)&amp;":"&amp;CHAR(34)&amp;TRIM(C130)&amp;CHAR(34)&amp;",")</f>
        <v>"platinum_3_04_l":"Белая структура в серебре",</v>
      </c>
      <c r="W130" t="str">
        <f>IF(A130="","",""&amp;CHAR(34)&amp;TRIM(A130)&amp;CHAR(34)&amp;":"&amp;CHAR(34)&amp;TRIM(D130)&amp;CHAR(34)&amp;",")</f>
        <v>"platinum_3_04_l":"White structure in silver",</v>
      </c>
    </row>
    <row r="131" spans="1:23">
      <c r="A131" t="s">
        <v>374</v>
      </c>
      <c r="B131" t="s">
        <v>247</v>
      </c>
      <c r="C131" t="s">
        <v>248</v>
      </c>
      <c r="D131" t="s">
        <v>249</v>
      </c>
      <c r="E131" t="str">
        <f>"{ name:"&amp;CHAR(34)&amp;A131&amp;CHAR(34)&amp;", url: "&amp;CHAR(34)&amp;"/images/common/kitchens/platinum/sets/"&amp;A131&amp;".jpg"&amp;CHAR(34)&amp;" },"</f>
        <v>{ name:"platinum_3_05_l", url: "/images/common/kitchens/platinum/sets/platinum_3_05_l.jpg" },</v>
      </c>
      <c r="G131" t="str">
        <f>IF(A131="","",""&amp;CHAR(34)&amp;TRIM(A131)&amp;CHAR(34)&amp;":"&amp;CHAR(34)&amp;TRIM(B131)&amp;CHAR(34)&amp;",")</f>
        <v>"platinum_3_05_l":"Ваніль супермат",</v>
      </c>
      <c r="P131" t="str">
        <f>IF(A131="","",""&amp;CHAR(34)&amp;TRIM(A131)&amp;CHAR(34)&amp;":"&amp;CHAR(34)&amp;TRIM(C131)&amp;CHAR(34)&amp;",")</f>
        <v>"platinum_3_05_l":"Ваниль супермат",</v>
      </c>
      <c r="W131" t="str">
        <f>IF(A131="","",""&amp;CHAR(34)&amp;TRIM(A131)&amp;CHAR(34)&amp;":"&amp;CHAR(34)&amp;TRIM(D131)&amp;CHAR(34)&amp;",")</f>
        <v>"platinum_3_05_l":"Vanilla supermat",</v>
      </c>
    </row>
    <row r="132" spans="1:23">
      <c r="A132" t="s">
        <v>375</v>
      </c>
      <c r="B132" t="s">
        <v>376</v>
      </c>
      <c r="C132" t="s">
        <v>377</v>
      </c>
      <c r="D132" t="s">
        <v>378</v>
      </c>
      <c r="E132" t="str">
        <f>"{ name:"&amp;CHAR(34)&amp;A132&amp;CHAR(34)&amp;", url: "&amp;CHAR(34)&amp;"/images/common/kitchens/platinum/sets/"&amp;A132&amp;".jpg"&amp;CHAR(34)&amp;" },"</f>
        <v>{ name:"platinum_3_06_l", url: "/images/common/kitchens/platinum/sets/platinum_3_06_l.jpg" },</v>
      </c>
      <c r="G132" t="str">
        <f>IF(A132="","",""&amp;CHAR(34)&amp;TRIM(A132)&amp;CHAR(34)&amp;":"&amp;CHAR(34)&amp;TRIM(B132)&amp;CHAR(34)&amp;",")</f>
        <v>"platinum_3_06_l":"Сонома темна",</v>
      </c>
      <c r="P132" t="str">
        <f>IF(A132="","",""&amp;CHAR(34)&amp;TRIM(A132)&amp;CHAR(34)&amp;":"&amp;CHAR(34)&amp;TRIM(C132)&amp;CHAR(34)&amp;",")</f>
        <v>"platinum_3_06_l":"Сонома темная",</v>
      </c>
      <c r="W132" t="str">
        <f>IF(A132="","",""&amp;CHAR(34)&amp;TRIM(A132)&amp;CHAR(34)&amp;":"&amp;CHAR(34)&amp;TRIM(D132)&amp;CHAR(34)&amp;",")</f>
        <v>"platinum_3_06_l":"Sonoma dark",</v>
      </c>
    </row>
    <row r="133" spans="1:23">
      <c r="A133" t="s">
        <v>379</v>
      </c>
      <c r="B133" t="s">
        <v>354</v>
      </c>
      <c r="C133" t="s">
        <v>355</v>
      </c>
      <c r="D133" t="s">
        <v>356</v>
      </c>
      <c r="E133" t="str">
        <f>"{ name:"&amp;CHAR(34)&amp;A133&amp;CHAR(34)&amp;", url: "&amp;CHAR(34)&amp;"/images/common/kitchens/platinum/sets/"&amp;A133&amp;".jpg"&amp;CHAR(34)&amp;" },"</f>
        <v>{ name:"platinum_04_05", url: "/images/common/kitchens/platinum/sets/platinum_04_05.jpg" },</v>
      </c>
      <c r="G133" t="str">
        <f>IF(A133="","",""&amp;CHAR(34)&amp;TRIM(A133)&amp;CHAR(34)&amp;":"&amp;CHAR(34)&amp;TRIM(B133)&amp;CHAR(34)&amp;",")</f>
        <v>"platinum_04_05":"Карпатська ялина",</v>
      </c>
      <c r="P133" t="str">
        <f>IF(A133="","",""&amp;CHAR(34)&amp;TRIM(A133)&amp;CHAR(34)&amp;":"&amp;CHAR(34)&amp;TRIM(C133)&amp;CHAR(34)&amp;",")</f>
        <v>"platinum_04_05":"Карпатская ель",</v>
      </c>
      <c r="W133" t="str">
        <f>IF(A133="","",""&amp;CHAR(34)&amp;TRIM(A133)&amp;CHAR(34)&amp;":"&amp;CHAR(34)&amp;TRIM(D133)&amp;CHAR(34)&amp;",")</f>
        <v>"platinum_04_05":"Carpathian fir",</v>
      </c>
    </row>
    <row r="134" spans="1:23">
      <c r="A134" t="s">
        <v>380</v>
      </c>
      <c r="B134" t="s">
        <v>371</v>
      </c>
      <c r="C134" t="s">
        <v>372</v>
      </c>
      <c r="D134" t="s">
        <v>373</v>
      </c>
      <c r="E134" t="str">
        <f>"{ name:"&amp;CHAR(34)&amp;A134&amp;CHAR(34)&amp;", url: "&amp;CHAR(34)&amp;"/images/common/kitchens/platinum/sets/"&amp;A134&amp;".jpg"&amp;CHAR(34)&amp;" },"</f>
        <v>{ name:"platinum_06_07", url: "/images/common/kitchens/platinum/sets/platinum_06_07.jpg" },</v>
      </c>
      <c r="G134" t="str">
        <f>IF(A134="","",""&amp;CHAR(34)&amp;TRIM(A134)&amp;CHAR(34)&amp;":"&amp;CHAR(34)&amp;TRIM(B134)&amp;CHAR(34)&amp;",")</f>
        <v>"platinum_06_07":"Біла труктура в сріблі",</v>
      </c>
      <c r="P134" t="str">
        <f>IF(A134="","",""&amp;CHAR(34)&amp;TRIM(A134)&amp;CHAR(34)&amp;":"&amp;CHAR(34)&amp;TRIM(C134)&amp;CHAR(34)&amp;",")</f>
        <v>"platinum_06_07":"Белая структура в серебре",</v>
      </c>
      <c r="W134" t="str">
        <f>IF(A134="","",""&amp;CHAR(34)&amp;TRIM(A134)&amp;CHAR(34)&amp;":"&amp;CHAR(34)&amp;TRIM(D134)&amp;CHAR(34)&amp;",")</f>
        <v>"platinum_06_07":"White structure in silver",</v>
      </c>
    </row>
    <row r="135" spans="1:23">
      <c r="A135" t="s">
        <v>381</v>
      </c>
      <c r="B135" t="s">
        <v>376</v>
      </c>
      <c r="C135" t="s">
        <v>377</v>
      </c>
      <c r="D135" t="s">
        <v>378</v>
      </c>
      <c r="E135" t="str">
        <f>"{ name:"&amp;CHAR(34)&amp;A135&amp;CHAR(34)&amp;", url: "&amp;CHAR(34)&amp;"/images/common/kitchens/platinum/sets/"&amp;A135&amp;".jpg"&amp;CHAR(34)&amp;" },"</f>
        <v>{ name:"platinum_08_09", url: "/images/common/kitchens/platinum/sets/platinum_08_09.jpg" },</v>
      </c>
      <c r="G135" t="str">
        <f>IF(A135="","",""&amp;CHAR(34)&amp;TRIM(A135)&amp;CHAR(34)&amp;":"&amp;CHAR(34)&amp;TRIM(B135)&amp;CHAR(34)&amp;",")</f>
        <v>"platinum_08_09":"Сонома темна",</v>
      </c>
      <c r="P135" t="str">
        <f>IF(A135="","",""&amp;CHAR(34)&amp;TRIM(A135)&amp;CHAR(34)&amp;":"&amp;CHAR(34)&amp;TRIM(C135)&amp;CHAR(34)&amp;",")</f>
        <v>"platinum_08_09":"Сонома темная",</v>
      </c>
      <c r="W135" t="str">
        <f>IF(A135="","",""&amp;CHAR(34)&amp;TRIM(A135)&amp;CHAR(34)&amp;":"&amp;CHAR(34)&amp;TRIM(D135)&amp;CHAR(34)&amp;",")</f>
        <v>"platinum_08_09":"Sonoma dark",</v>
      </c>
    </row>
    <row r="136" spans="1:23">
      <c r="A136" t="s">
        <v>382</v>
      </c>
      <c r="B136" t="s">
        <v>359</v>
      </c>
      <c r="C136" t="s">
        <v>360</v>
      </c>
      <c r="D136" t="s">
        <v>361</v>
      </c>
      <c r="E136" t="str">
        <f>"{ name:"&amp;CHAR(34)&amp;A136&amp;CHAR(34)&amp;", url: "&amp;CHAR(34)&amp;"/images/common/kitchens/platinum/sets/"&amp;A136&amp;".jpg"&amp;CHAR(34)&amp;" },"</f>
        <v>{ name:"platinum_10_11", url: "/images/common/kitchens/platinum/sets/platinum_10_11.jpg" },</v>
      </c>
      <c r="G136" t="str">
        <f>IF(A136="","",""&amp;CHAR(34)&amp;TRIM(A136)&amp;CHAR(34)&amp;":"&amp;CHAR(34)&amp;TRIM(B136)&amp;CHAR(34)&amp;",")</f>
        <v>"platinum_10_11":"Патина радіал 38",</v>
      </c>
      <c r="P136" t="str">
        <f>IF(A136="","",""&amp;CHAR(34)&amp;TRIM(A136)&amp;CHAR(34)&amp;":"&amp;CHAR(34)&amp;TRIM(C136)&amp;CHAR(34)&amp;",")</f>
        <v>"platinum_10_11":"Патина радиал 38",</v>
      </c>
      <c r="W136" t="str">
        <f>IF(A136="","",""&amp;CHAR(34)&amp;TRIM(A136)&amp;CHAR(34)&amp;":"&amp;CHAR(34)&amp;TRIM(D136)&amp;CHAR(34)&amp;",")</f>
        <v>"platinum_10_11":"Patina radial 38",</v>
      </c>
    </row>
    <row r="137" spans="1:23">
      <c r="A137" t="s">
        <v>383</v>
      </c>
      <c r="B137" t="s">
        <v>247</v>
      </c>
      <c r="C137" t="s">
        <v>248</v>
      </c>
      <c r="D137" t="s">
        <v>249</v>
      </c>
      <c r="E137" t="str">
        <f>"{ name:"&amp;CHAR(34)&amp;A137&amp;CHAR(34)&amp;", url: "&amp;CHAR(34)&amp;"/images/common/kitchens/platinum/sets/"&amp;A137&amp;".jpg"&amp;CHAR(34)&amp;" },"</f>
        <v>{ name:"platinum_14_15", url: "/images/common/kitchens/platinum/sets/platinum_14_15.jpg" },</v>
      </c>
      <c r="G137" t="str">
        <f>IF(A137="","",""&amp;CHAR(34)&amp;TRIM(A137)&amp;CHAR(34)&amp;":"&amp;CHAR(34)&amp;TRIM(B137)&amp;CHAR(34)&amp;",")</f>
        <v>"platinum_14_15":"Ваніль супермат",</v>
      </c>
      <c r="P137" t="str">
        <f>IF(A137="","",""&amp;CHAR(34)&amp;TRIM(A137)&amp;CHAR(34)&amp;":"&amp;CHAR(34)&amp;TRIM(C137)&amp;CHAR(34)&amp;",")</f>
        <v>"platinum_14_15":"Ваниль супермат",</v>
      </c>
      <c r="W137" t="str">
        <f>IF(A137="","",""&amp;CHAR(34)&amp;TRIM(A137)&amp;CHAR(34)&amp;":"&amp;CHAR(34)&amp;TRIM(D137)&amp;CHAR(34)&amp;",")</f>
        <v>"platinum_14_15":"Vanilla supermat",</v>
      </c>
    </row>
    <row r="138" spans="1:23">
      <c r="A138" t="s">
        <v>384</v>
      </c>
      <c r="B138" t="s">
        <v>350</v>
      </c>
      <c r="C138" t="s">
        <v>351</v>
      </c>
      <c r="D138" t="s">
        <v>352</v>
      </c>
      <c r="E138" t="str">
        <f>"{ name:"&amp;CHAR(34)&amp;A138&amp;CHAR(34)&amp;", url: "&amp;CHAR(34)&amp;"/images/common/kitchens/platinum/sets/"&amp;A138&amp;".jpg"&amp;CHAR(34)&amp;" },"</f>
        <v>{ name:"platinum_16_17", url: "/images/common/kitchens/platinum/sets/platinum_16_17.jpg" },</v>
      </c>
      <c r="G138" t="str">
        <f>IF(A138="","",""&amp;CHAR(34)&amp;TRIM(A138)&amp;CHAR(34)&amp;":"&amp;CHAR(34)&amp;TRIM(B138)&amp;CHAR(34)&amp;",")</f>
        <v>"platinum_16_17":"Горіх пасифік",</v>
      </c>
      <c r="P138" t="str">
        <f>IF(A138="","",""&amp;CHAR(34)&amp;TRIM(A138)&amp;CHAR(34)&amp;":"&amp;CHAR(34)&amp;TRIM(C138)&amp;CHAR(34)&amp;",")</f>
        <v>"platinum_16_17":"Орех Пасифик",</v>
      </c>
      <c r="W138" t="str">
        <f>IF(A138="","",""&amp;CHAR(34)&amp;TRIM(A138)&amp;CHAR(34)&amp;":"&amp;CHAR(34)&amp;TRIM(D138)&amp;CHAR(34)&amp;",")</f>
        <v>"platinum_16_17":"Walnut pacific",</v>
      </c>
    </row>
    <row r="139" spans="1:23">
      <c r="A139" t="s">
        <v>385</v>
      </c>
      <c r="B139" t="s">
        <v>367</v>
      </c>
      <c r="C139" t="s">
        <v>368</v>
      </c>
      <c r="D139" t="s">
        <v>369</v>
      </c>
      <c r="E139" t="str">
        <f>"{ name:"&amp;CHAR(34)&amp;A139&amp;CHAR(34)&amp;", url: "&amp;CHAR(34)&amp;"/images/common/kitchens/platinum/sets/"&amp;A139&amp;".jpg"&amp;CHAR(34)&amp;" },"</f>
        <v>{ name:"platinum_18_19", url: "/images/common/kitchens/platinum/sets/platinum_18_19.jpg" },</v>
      </c>
      <c r="G139" t="str">
        <f>IF(A139="","",""&amp;CHAR(34)&amp;TRIM(A139)&amp;CHAR(34)&amp;":"&amp;CHAR(34)&amp;TRIM(B139)&amp;CHAR(34)&amp;",")</f>
        <v>"platinum_18_19":"Ясен голд",</v>
      </c>
      <c r="P139" t="str">
        <f>IF(A139="","",""&amp;CHAR(34)&amp;TRIM(A139)&amp;CHAR(34)&amp;":"&amp;CHAR(34)&amp;TRIM(C139)&amp;CHAR(34)&amp;",")</f>
        <v>"platinum_18_19":"Ясень голд",</v>
      </c>
      <c r="W139" t="str">
        <f>IF(A139="","",""&amp;CHAR(34)&amp;TRIM(A139)&amp;CHAR(34)&amp;":"&amp;CHAR(34)&amp;TRIM(D139)&amp;CHAR(34)&amp;",")</f>
        <v>"platinum_18_19":"Ash gold",</v>
      </c>
    </row>
    <row r="140" spans="1:23">
      <c r="A140" t="s">
        <v>386</v>
      </c>
      <c r="B140" t="s">
        <v>387</v>
      </c>
      <c r="C140" t="s">
        <v>388</v>
      </c>
      <c r="D140" t="s">
        <v>389</v>
      </c>
      <c r="E140" t="str">
        <f>"{ name:"&amp;CHAR(34)&amp;A140&amp;CHAR(34)&amp;", url: "&amp;CHAR(34)&amp;"/images/common/kitchens/platinum/sets/"&amp;A140&amp;".jpg"&amp;CHAR(34)&amp;" },"</f>
        <v>{ name:"platinum_20_21", url: "/images/common/kitchens/platinum/sets/platinum_20_21.jpg" },</v>
      </c>
      <c r="G140" t="str">
        <f>IF(A140="","",""&amp;CHAR(34)&amp;TRIM(A140)&amp;CHAR(34)&amp;":"&amp;CHAR(34)&amp;TRIM(B140)&amp;CHAR(34)&amp;",")</f>
        <v>"platinum_20_21":"Ясен беж",</v>
      </c>
      <c r="P140" t="str">
        <f>IF(A140="","",""&amp;CHAR(34)&amp;TRIM(A140)&amp;CHAR(34)&amp;":"&amp;CHAR(34)&amp;TRIM(C140)&amp;CHAR(34)&amp;",")</f>
        <v>"platinum_20_21":"Ясень беж",</v>
      </c>
      <c r="W140" t="str">
        <f>IF(A140="","",""&amp;CHAR(34)&amp;TRIM(A140)&amp;CHAR(34)&amp;":"&amp;CHAR(34)&amp;TRIM(D140)&amp;CHAR(34)&amp;",")</f>
        <v>"platinum_20_21":"Ash beige",</v>
      </c>
    </row>
    <row r="141" spans="1:23">
      <c r="A141" t="s">
        <v>390</v>
      </c>
      <c r="B141" t="s">
        <v>240</v>
      </c>
      <c r="C141" t="s">
        <v>240</v>
      </c>
      <c r="D141" t="s">
        <v>241</v>
      </c>
      <c r="E141" t="str">
        <f>"{ name:"&amp;CHAR(34)&amp;A141&amp;CHAR(34)&amp;", url: "&amp;CHAR(34)&amp;"/images/common/kitchens/platinum/sets/"&amp;A141&amp;".jpg"&amp;CHAR(34)&amp;" },"</f>
        <v>{ name:"platinum_22_23", url: "/images/common/kitchens/platinum/sets/platinum_22_23.jpg" },</v>
      </c>
      <c r="G141" t="str">
        <f>IF(A141="","",""&amp;CHAR(34)&amp;TRIM(A141)&amp;CHAR(34)&amp;":"&amp;CHAR(34)&amp;TRIM(B141)&amp;CHAR(34)&amp;",")</f>
        <v>"platinum_22_23":"Кедр люкс",</v>
      </c>
      <c r="P141" t="str">
        <f>IF(A141="","",""&amp;CHAR(34)&amp;TRIM(A141)&amp;CHAR(34)&amp;":"&amp;CHAR(34)&amp;TRIM(C141)&amp;CHAR(34)&amp;",")</f>
        <v>"platinum_22_23":"Кедр люкс",</v>
      </c>
      <c r="W141" t="str">
        <f>IF(A141="","",""&amp;CHAR(34)&amp;TRIM(A141)&amp;CHAR(34)&amp;":"&amp;CHAR(34)&amp;TRIM(D141)&amp;CHAR(34)&amp;",")</f>
        <v>"platinum_22_23":"Kedr luxe",</v>
      </c>
    </row>
    <row r="142" spans="1:23">
      <c r="A142" t="s">
        <v>391</v>
      </c>
      <c r="B142" t="s">
        <v>363</v>
      </c>
      <c r="C142" t="s">
        <v>364</v>
      </c>
      <c r="D142" t="s">
        <v>365</v>
      </c>
      <c r="E142" t="str">
        <f>"{ name:"&amp;CHAR(34)&amp;A142&amp;CHAR(34)&amp;", url: "&amp;CHAR(34)&amp;"/images/common/kitchens/platinum/sets/"&amp;A142&amp;".jpg"&amp;CHAR(34)&amp;" },"</f>
        <v>{ name:"platinum_24_25", url: "/images/common/kitchens/platinum/sets/platinum_24_25.jpg" },</v>
      </c>
      <c r="G142" t="str">
        <f>IF(A142="","",""&amp;CHAR(34)&amp;TRIM(A142)&amp;CHAR(34)&amp;":"&amp;CHAR(34)&amp;TRIM(B142)&amp;CHAR(34)&amp;",")</f>
        <v>"platinum_24_25":"Дуб білений",</v>
      </c>
      <c r="P142" t="str">
        <f>IF(A142="","",""&amp;CHAR(34)&amp;TRIM(A142)&amp;CHAR(34)&amp;":"&amp;CHAR(34)&amp;TRIM(C142)&amp;CHAR(34)&amp;",")</f>
        <v>"platinum_24_25":"Дуб беленый",</v>
      </c>
      <c r="W142" t="str">
        <f>IF(A142="","",""&amp;CHAR(34)&amp;TRIM(A142)&amp;CHAR(34)&amp;":"&amp;CHAR(34)&amp;TRIM(D142)&amp;CHAR(34)&amp;",")</f>
        <v>"platinum_24_25":"Bleached oak",</v>
      </c>
    </row>
    <row r="143" spans="1:23">
      <c r="A143" t="s">
        <v>392</v>
      </c>
      <c r="B143" t="s">
        <v>393</v>
      </c>
      <c r="C143" t="s">
        <v>271</v>
      </c>
      <c r="D143" t="s">
        <v>272</v>
      </c>
      <c r="E143" t="str">
        <f>"{ name:"&amp;CHAR(34)&amp;A143&amp;CHAR(34)&amp;", url: "&amp;CHAR(34)&amp;"/images/common/kitchens/platinum/sets/"&amp;A143&amp;".jpg"&amp;CHAR(34)&amp;" },"</f>
        <v>{ name:"platinum_26_27", url: "/images/common/kitchens/platinum/sets/platinum_26_27.jpg" },</v>
      </c>
      <c r="G143" t="str">
        <f>IF(A143="","",""&amp;CHAR(34)&amp;TRIM(A143)&amp;CHAR(34)&amp;":"&amp;CHAR(34)&amp;TRIM(B143)&amp;CHAR(34)&amp;",")</f>
        <v>"platinum_26_27":"Вишня форема",</v>
      </c>
      <c r="P143" t="str">
        <f>IF(A143="","",""&amp;CHAR(34)&amp;TRIM(A143)&amp;CHAR(34)&amp;":"&amp;CHAR(34)&amp;TRIM(C143)&amp;CHAR(34)&amp;",")</f>
        <v>"platinum_26_27":"Вишня форема",</v>
      </c>
      <c r="W143" t="str">
        <f>IF(A143="","",""&amp;CHAR(34)&amp;TRIM(A143)&amp;CHAR(34)&amp;":"&amp;CHAR(34)&amp;TRIM(D143)&amp;CHAR(34)&amp;",")</f>
        <v>"platinum_26_27":"Cherry forema",</v>
      </c>
    </row>
    <row r="144" spans="7:23">
      <c r="G144" t="str">
        <f>IF(A144="","",""&amp;CHAR(34)&amp;TRIM(A144)&amp;CHAR(34)&amp;":"&amp;CHAR(34)&amp;TRIM(B144)&amp;CHAR(34)&amp;",")</f>
        <v/>
      </c>
      <c r="P144" t="str">
        <f>IF(A144="","",""&amp;CHAR(34)&amp;TRIM(A144)&amp;CHAR(34)&amp;":"&amp;CHAR(34)&amp;TRIM(C144)&amp;CHAR(34)&amp;",")</f>
        <v/>
      </c>
      <c r="W144" t="str">
        <f>IF(A144="","",""&amp;CHAR(34)&amp;TRIM(A144)&amp;CHAR(34)&amp;":"&amp;CHAR(34)&amp;TRIM(D144)&amp;CHAR(34)&amp;",")</f>
        <v/>
      </c>
    </row>
    <row r="145" spans="1:23">
      <c r="A145" s="15" t="s">
        <v>394</v>
      </c>
      <c r="B145" s="15"/>
      <c r="C145" s="15"/>
      <c r="D145" s="15"/>
      <c r="G145" t="str">
        <f>IF(A145="","",""&amp;CHAR(34)&amp;TRIM(A145)&amp;CHAR(34)&amp;":"&amp;CHAR(34)&amp;TRIM(B145)&amp;CHAR(34)&amp;",")</f>
        <v>"Кухонні наборки Санрайз":"",</v>
      </c>
      <c r="P145" t="str">
        <f>IF(A145="","",""&amp;CHAR(34)&amp;TRIM(A145)&amp;CHAR(34)&amp;":"&amp;CHAR(34)&amp;TRIM(C145)&amp;CHAR(34)&amp;",")</f>
        <v>"Кухонні наборки Санрайз":"",</v>
      </c>
      <c r="W145" t="str">
        <f>IF(A145="","",""&amp;CHAR(34)&amp;TRIM(A145)&amp;CHAR(34)&amp;":"&amp;CHAR(34)&amp;TRIM(D145)&amp;CHAR(34)&amp;",")</f>
        <v>"Кухонні наборки Санрайз":"",</v>
      </c>
    </row>
    <row r="146" spans="1:23">
      <c r="A146" t="s">
        <v>395</v>
      </c>
      <c r="B146" t="s">
        <v>251</v>
      </c>
      <c r="C146" t="s">
        <v>252</v>
      </c>
      <c r="D146" t="s">
        <v>253</v>
      </c>
      <c r="E146" t="str">
        <f>"{ name:"&amp;CHAR(34)&amp;A146&amp;CHAR(34)&amp;", url: "&amp;CHAR(34)&amp;"/images/common/kitchens/sunrise/sets/"&amp;A146&amp;".jpg"&amp;CHAR(34)&amp;" },"</f>
        <v>{ name:"sunrise_1_08_l", url: "/images/common/kitchens/sunrise/sets/sunrise_1_08_l.jpg" },</v>
      </c>
      <c r="G146" t="str">
        <f>IF(A146="","",""&amp;CHAR(34)&amp;TRIM(A146)&amp;CHAR(34)&amp;":"&amp;CHAR(34)&amp;TRIM(B146)&amp;CHAR(34)&amp;",")</f>
        <v>"sunrise_1_08_l":"Дуб сонома світлий",</v>
      </c>
      <c r="P146" t="str">
        <f>IF(A146="","",""&amp;CHAR(34)&amp;TRIM(A146)&amp;CHAR(34)&amp;":"&amp;CHAR(34)&amp;TRIM(C146)&amp;CHAR(34)&amp;",")</f>
        <v>"sunrise_1_08_l":"Дуб сонома светлый",</v>
      </c>
      <c r="W146" t="str">
        <f>IF(A146="","",""&amp;CHAR(34)&amp;TRIM(A146)&amp;CHAR(34)&amp;":"&amp;CHAR(34)&amp;TRIM(D146)&amp;CHAR(34)&amp;",")</f>
        <v>"sunrise_1_08_l":"Oak sonoma light",</v>
      </c>
    </row>
    <row r="147" spans="1:23">
      <c r="A147" t="s">
        <v>396</v>
      </c>
      <c r="B147" t="s">
        <v>282</v>
      </c>
      <c r="C147" t="s">
        <v>283</v>
      </c>
      <c r="D147" t="s">
        <v>284</v>
      </c>
      <c r="E147" t="str">
        <f>"{ name:"&amp;CHAR(34)&amp;A147&amp;CHAR(34)&amp;", url: "&amp;CHAR(34)&amp;"/images/common/kitchens/sunrise/sets/"&amp;A147&amp;".jpg"&amp;CHAR(34)&amp;" },"</f>
        <v>{ name:"sunrise_1_09_l", url: "/images/common/kitchens/sunrise/sets/sunrise_1_09_l.jpg" },</v>
      </c>
      <c r="G147" t="str">
        <f>IF(A147="","",""&amp;CHAR(34)&amp;TRIM(A147)&amp;CHAR(34)&amp;":"&amp;CHAR(34)&amp;TRIM(B147)&amp;CHAR(34)&amp;",")</f>
        <v>"sunrise_1_09_l":"Венге темний",</v>
      </c>
      <c r="P147" t="str">
        <f>IF(A147="","",""&amp;CHAR(34)&amp;TRIM(A147)&amp;CHAR(34)&amp;":"&amp;CHAR(34)&amp;TRIM(C147)&amp;CHAR(34)&amp;",")</f>
        <v>"sunrise_1_09_l":"Венге темный",</v>
      </c>
      <c r="W147" t="str">
        <f>IF(A147="","",""&amp;CHAR(34)&amp;TRIM(A147)&amp;CHAR(34)&amp;":"&amp;CHAR(34)&amp;TRIM(D147)&amp;CHAR(34)&amp;",")</f>
        <v>"sunrise_1_09_l":"Wenge dark",</v>
      </c>
    </row>
    <row r="148" spans="1:23">
      <c r="A148" t="s">
        <v>397</v>
      </c>
      <c r="B148" t="s">
        <v>247</v>
      </c>
      <c r="C148" t="s">
        <v>248</v>
      </c>
      <c r="D148" t="s">
        <v>249</v>
      </c>
      <c r="E148" t="str">
        <f>"{ name:"&amp;CHAR(34)&amp;A148&amp;CHAR(34)&amp;", url: "&amp;CHAR(34)&amp;"/images/common/kitchens/sunrise/sets/"&amp;A148&amp;".jpg"&amp;CHAR(34)&amp;" },"</f>
        <v>{ name:"sunrise_2_06_l", url: "/images/common/kitchens/sunrise/sets/sunrise_2_06_l.jpg" },</v>
      </c>
      <c r="G148" t="str">
        <f>IF(A148="","",""&amp;CHAR(34)&amp;TRIM(A148)&amp;CHAR(34)&amp;":"&amp;CHAR(34)&amp;TRIM(B148)&amp;CHAR(34)&amp;",")</f>
        <v>"sunrise_2_06_l":"Ваніль супермат",</v>
      </c>
      <c r="P148" t="str">
        <f>IF(A148="","",""&amp;CHAR(34)&amp;TRIM(A148)&amp;CHAR(34)&amp;":"&amp;CHAR(34)&amp;TRIM(C148)&amp;CHAR(34)&amp;",")</f>
        <v>"sunrise_2_06_l":"Ваниль супермат",</v>
      </c>
      <c r="W148" t="str">
        <f>IF(A148="","",""&amp;CHAR(34)&amp;TRIM(A148)&amp;CHAR(34)&amp;":"&amp;CHAR(34)&amp;TRIM(D148)&amp;CHAR(34)&amp;",")</f>
        <v>"sunrise_2_06_l":"Vanilla supermat",</v>
      </c>
    </row>
    <row r="149" spans="1:23">
      <c r="A149" t="s">
        <v>398</v>
      </c>
      <c r="B149" t="s">
        <v>228</v>
      </c>
      <c r="C149" t="s">
        <v>229</v>
      </c>
      <c r="D149" t="s">
        <v>230</v>
      </c>
      <c r="E149" t="str">
        <f>"{ name:"&amp;CHAR(34)&amp;A149&amp;CHAR(34)&amp;", url: "&amp;CHAR(34)&amp;"/images/common/kitchens/sunrise/sets/"&amp;A149&amp;".jpg"&amp;CHAR(34)&amp;" },"</f>
        <v>{ name:"sunrise_2_07_l", url: "/images/common/kitchens/sunrise/sets/sunrise_2_07_l.jpg" },</v>
      </c>
      <c r="G149" t="str">
        <f>IF(A149="","",""&amp;CHAR(34)&amp;TRIM(A149)&amp;CHAR(34)&amp;":"&amp;CHAR(34)&amp;TRIM(B149)&amp;CHAR(34)&amp;",")</f>
        <v>"sunrise_2_07_l":"Дуб сонома темний",</v>
      </c>
      <c r="P149" t="str">
        <f>IF(A149="","",""&amp;CHAR(34)&amp;TRIM(A149)&amp;CHAR(34)&amp;":"&amp;CHAR(34)&amp;TRIM(C149)&amp;CHAR(34)&amp;",")</f>
        <v>"sunrise_2_07_l":"Дуб сонома темный",</v>
      </c>
      <c r="W149" t="str">
        <f>IF(A149="","",""&amp;CHAR(34)&amp;TRIM(A149)&amp;CHAR(34)&amp;":"&amp;CHAR(34)&amp;TRIM(D149)&amp;CHAR(34)&amp;",")</f>
        <v>"sunrise_2_07_l":"Oak sonoma dark",</v>
      </c>
    </row>
    <row r="150" spans="1:23">
      <c r="A150" t="s">
        <v>399</v>
      </c>
      <c r="B150" t="s">
        <v>282</v>
      </c>
      <c r="C150" t="s">
        <v>283</v>
      </c>
      <c r="D150" t="s">
        <v>284</v>
      </c>
      <c r="E150" t="str">
        <f>"{ name:"&amp;CHAR(34)&amp;A150&amp;CHAR(34)&amp;", url: "&amp;CHAR(34)&amp;"/images/common/kitchens/sunrise/sets/"&amp;A150&amp;".jpg"&amp;CHAR(34)&amp;" },"</f>
        <v>{ name:"sunrise_2_11_l", url: "/images/common/kitchens/sunrise/sets/sunrise_2_11_l.jpg" },</v>
      </c>
      <c r="G150" t="str">
        <f>IF(A150="","",""&amp;CHAR(34)&amp;TRIM(A150)&amp;CHAR(34)&amp;":"&amp;CHAR(34)&amp;TRIM(B150)&amp;CHAR(34)&amp;",")</f>
        <v>"sunrise_2_11_l":"Венге темний",</v>
      </c>
      <c r="P150" t="str">
        <f>IF(A150="","",""&amp;CHAR(34)&amp;TRIM(A150)&amp;CHAR(34)&amp;":"&amp;CHAR(34)&amp;TRIM(C150)&amp;CHAR(34)&amp;",")</f>
        <v>"sunrise_2_11_l":"Венге темный",</v>
      </c>
      <c r="W150" t="str">
        <f>IF(A150="","",""&amp;CHAR(34)&amp;TRIM(A150)&amp;CHAR(34)&amp;":"&amp;CHAR(34)&amp;TRIM(D150)&amp;CHAR(34)&amp;",")</f>
        <v>"sunrise_2_11_l":"Wenge dark",</v>
      </c>
    </row>
    <row r="151" spans="1:23">
      <c r="A151" t="s">
        <v>400</v>
      </c>
      <c r="B151" t="s">
        <v>263</v>
      </c>
      <c r="C151" t="s">
        <v>264</v>
      </c>
      <c r="D151" t="s">
        <v>265</v>
      </c>
      <c r="E151" t="str">
        <f>"{ name:"&amp;CHAR(34)&amp;A151&amp;CHAR(34)&amp;", url: "&amp;CHAR(34)&amp;"/images/common/kitchens/sunrise/sets/"&amp;A151&amp;".jpg"&amp;CHAR(34)&amp;" },"</f>
        <v>{ name:"sunrise_ald", url: "/images/common/kitchens/sunrise/sets/sunrise_ald.jpg" },</v>
      </c>
      <c r="G151" t="str">
        <f>IF(A151="","",""&amp;CHAR(34)&amp;TRIM(A151)&amp;CHAR(34)&amp;":"&amp;CHAR(34)&amp;TRIM(B151)&amp;CHAR(34)&amp;",")</f>
        <v>"sunrise_ald":"Вільха темна",</v>
      </c>
      <c r="P151" t="str">
        <f>IF(A151="","",""&amp;CHAR(34)&amp;TRIM(A151)&amp;CHAR(34)&amp;":"&amp;CHAR(34)&amp;TRIM(C151)&amp;CHAR(34)&amp;",")</f>
        <v>"sunrise_ald":"Ольха темная",</v>
      </c>
      <c r="W151" t="str">
        <f>IF(A151="","",""&amp;CHAR(34)&amp;TRIM(A151)&amp;CHAR(34)&amp;":"&amp;CHAR(34)&amp;TRIM(D151)&amp;CHAR(34)&amp;",")</f>
        <v>"sunrise_ald":"Alder dark",</v>
      </c>
    </row>
    <row r="152" spans="1:23">
      <c r="A152" t="s">
        <v>401</v>
      </c>
      <c r="B152" t="s">
        <v>323</v>
      </c>
      <c r="C152" t="s">
        <v>324</v>
      </c>
      <c r="D152" t="s">
        <v>325</v>
      </c>
      <c r="E152" t="str">
        <f>"{ name:"&amp;CHAR(34)&amp;A152&amp;CHAR(34)&amp;", url: "&amp;CHAR(34)&amp;"/images/common/kitchens/sunrise/sets/"&amp;A152&amp;".jpg"&amp;CHAR(34)&amp;" },"</f>
        <v>{ name:"sunrise_apd", url: "/images/common/kitchens/sunrise/sets/sunrise_apd.jpg" },</v>
      </c>
      <c r="G152" t="str">
        <f>IF(A152="","",""&amp;CHAR(34)&amp;TRIM(A152)&amp;CHAR(34)&amp;":"&amp;CHAR(34)&amp;TRIM(B152)&amp;CHAR(34)&amp;",")</f>
        <v>"sunrise_apd":"Яблуня локарно темна",</v>
      </c>
      <c r="P152" t="str">
        <f>IF(A152="","",""&amp;CHAR(34)&amp;TRIM(A152)&amp;CHAR(34)&amp;":"&amp;CHAR(34)&amp;TRIM(C152)&amp;CHAR(34)&amp;",")</f>
        <v>"sunrise_apd":"Яблоня локарно темная",</v>
      </c>
      <c r="W152" t="str">
        <f>IF(A152="","",""&amp;CHAR(34)&amp;TRIM(A152)&amp;CHAR(34)&amp;":"&amp;CHAR(34)&amp;TRIM(D152)&amp;CHAR(34)&amp;",")</f>
        <v>"sunrise_apd":"Apple locarno dark",</v>
      </c>
    </row>
    <row r="153" spans="1:23">
      <c r="A153" t="s">
        <v>402</v>
      </c>
      <c r="B153" t="s">
        <v>255</v>
      </c>
      <c r="C153" t="s">
        <v>256</v>
      </c>
      <c r="D153" t="s">
        <v>257</v>
      </c>
      <c r="E153" t="str">
        <f>"{ name:"&amp;CHAR(34)&amp;A153&amp;CHAR(34)&amp;", url: "&amp;CHAR(34)&amp;"/images/common/kitchens/sunrise/sets/"&amp;A153&amp;".jpg"&amp;CHAR(34)&amp;" },"</f>
        <v>{ name:"sunrise_apl", url: "/images/common/kitchens/sunrise/sets/sunrise_apl.jpg" },</v>
      </c>
      <c r="G153" t="str">
        <f>IF(A153="","",""&amp;CHAR(34)&amp;TRIM(A153)&amp;CHAR(34)&amp;":"&amp;CHAR(34)&amp;TRIM(B153)&amp;CHAR(34)&amp;",")</f>
        <v>"sunrise_apl":"Яблуня світла",</v>
      </c>
      <c r="P153" t="str">
        <f>IF(A153="","",""&amp;CHAR(34)&amp;TRIM(A153)&amp;CHAR(34)&amp;":"&amp;CHAR(34)&amp;TRIM(C153)&amp;CHAR(34)&amp;",")</f>
        <v>"sunrise_apl":"Яблоня светлая",</v>
      </c>
      <c r="W153" t="str">
        <f>IF(A153="","",""&amp;CHAR(34)&amp;TRIM(A153)&amp;CHAR(34)&amp;":"&amp;CHAR(34)&amp;TRIM(D153)&amp;CHAR(34)&amp;",")</f>
        <v>"sunrise_apl":"Apple light",</v>
      </c>
    </row>
    <row r="154" spans="1:23">
      <c r="A154" t="s">
        <v>403</v>
      </c>
      <c r="B154" t="s">
        <v>224</v>
      </c>
      <c r="C154" t="s">
        <v>225</v>
      </c>
      <c r="D154" t="s">
        <v>226</v>
      </c>
      <c r="E154" t="str">
        <f>"{ name:"&amp;CHAR(34)&amp;A154&amp;CHAR(34)&amp;", url: "&amp;CHAR(34)&amp;"/images/common/kitchens/sunrise/sets/"&amp;A154&amp;".jpg"&amp;CHAR(34)&amp;" },"</f>
        <v>{ name:"sunrise_ash", url: "/images/common/kitchens/sunrise/sets/sunrise_ash.jpg" },</v>
      </c>
      <c r="G154" t="str">
        <f>IF(A154="","",""&amp;CHAR(34)&amp;TRIM(A154)&amp;CHAR(34)&amp;":"&amp;CHAR(34)&amp;TRIM(B154)&amp;CHAR(34)&amp;",")</f>
        <v>"sunrise_ash":"Ясен жемчужний",</v>
      </c>
      <c r="P154" t="str">
        <f>IF(A154="","",""&amp;CHAR(34)&amp;TRIM(A154)&amp;CHAR(34)&amp;":"&amp;CHAR(34)&amp;TRIM(C154)&amp;CHAR(34)&amp;",")</f>
        <v>"sunrise_ash":"Ясень жемчужный",</v>
      </c>
      <c r="W154" t="str">
        <f>IF(A154="","",""&amp;CHAR(34)&amp;TRIM(A154)&amp;CHAR(34)&amp;":"&amp;CHAR(34)&amp;TRIM(D154)&amp;CHAR(34)&amp;",")</f>
        <v>"sunrise_ash":"Ash pearl",</v>
      </c>
    </row>
    <row r="155" spans="1:23" s="18" customFormat="1">
      <c r="A155" s="24"/>
      <c r="B155" s="24"/>
      <c r="C155" s="24"/>
      <c r="D155" s="24"/>
      <c r="E155"/>
      <c r="G155" s="18" t="str">
        <f>IF(A155="","",""&amp;CHAR(34)&amp;TRIM(A155)&amp;CHAR(34)&amp;":"&amp;CHAR(34)&amp;TRIM(B155)&amp;CHAR(34)&amp;",")</f>
        <v/>
      </c>
      <c r="P155" s="18" t="str">
        <f>IF(A155="","",""&amp;CHAR(34)&amp;TRIM(A155)&amp;CHAR(34)&amp;":"&amp;CHAR(34)&amp;TRIM(C155)&amp;CHAR(34)&amp;",")</f>
        <v/>
      </c>
      <c r="W155" s="18" t="str">
        <f>IF(A155="","",""&amp;CHAR(34)&amp;TRIM(A155)&amp;CHAR(34)&amp;":"&amp;CHAR(34)&amp;TRIM(D155)&amp;CHAR(34)&amp;",")</f>
        <v/>
      </c>
    </row>
    <row r="156" spans="1:23">
      <c r="A156" s="25" t="s">
        <v>404</v>
      </c>
      <c r="B156" s="25"/>
      <c r="C156" s="25"/>
      <c r="D156" s="25"/>
      <c r="G156" t="str">
        <f>IF(A156="","",""&amp;CHAR(34)&amp;TRIM(A156)&amp;CHAR(34)&amp;":"&amp;CHAR(34)&amp;TRIM(B156)&amp;CHAR(34)&amp;",")</f>
        <v>"Нові кухні в інтер'єрі - Вінтаж":"",</v>
      </c>
      <c r="P156" t="str">
        <f>IF(A156="","",""&amp;CHAR(34)&amp;TRIM(A156)&amp;CHAR(34)&amp;":"&amp;CHAR(34)&amp;TRIM(C156)&amp;CHAR(34)&amp;",")</f>
        <v>"Нові кухні в інтер'єрі - Вінтаж":"",</v>
      </c>
      <c r="W156" t="str">
        <f>IF(A156="","",""&amp;CHAR(34)&amp;TRIM(A156)&amp;CHAR(34)&amp;":"&amp;CHAR(34)&amp;TRIM(D156)&amp;CHAR(34)&amp;",")</f>
        <v>"Нові кухні в інтер'єрі - Вінтаж":"",</v>
      </c>
    </row>
    <row r="157" spans="1:23" s="26" customFormat="1">
      <c r="A157" s="26" t="s">
        <v>405</v>
      </c>
      <c r="B157" s="26" t="s">
        <v>406</v>
      </c>
      <c r="C157" s="26" t="s">
        <v>406</v>
      </c>
      <c r="D157" s="26" t="s">
        <v>407</v>
      </c>
      <c r="E157" s="26" t="str">
        <f>"{ name:"&amp;CHAR(34)&amp;A157&amp;CHAR(34)&amp;", url: "&amp;CHAR(34)&amp;"/images/common/kitchens/vintage/"&amp;A157&amp;".jpg"&amp;CHAR(34)&amp;" },"</f>
        <v>{ name:"vintage_1", url: "/images/common/kitchens/vintage/vintage_1.jpg" },</v>
      </c>
      <c r="G157" s="26" t="str">
        <f>IF(A157="","",""&amp;CHAR(34)&amp;TRIM(A157)&amp;CHAR(34)&amp;":"&amp;CHAR(34)&amp;TRIM(B157)&amp;CHAR(34)&amp;",")</f>
        <v>"vintage_1":"Дуб клондайк",</v>
      </c>
      <c r="P157" s="26" t="str">
        <f>IF(A157="","",""&amp;CHAR(34)&amp;TRIM(A157)&amp;CHAR(34)&amp;":"&amp;CHAR(34)&amp;TRIM(C157)&amp;CHAR(34)&amp;",")</f>
        <v>"vintage_1":"Дуб клондайк",</v>
      </c>
      <c r="W157" s="26" t="str">
        <f>IF(A157="","",""&amp;CHAR(34)&amp;TRIM(A157)&amp;CHAR(34)&amp;":"&amp;CHAR(34)&amp;TRIM(D157)&amp;CHAR(34)&amp;",")</f>
        <v>"vintage_1":"Oak clondike",</v>
      </c>
    </row>
    <row r="158" spans="1:23" s="26" customFormat="1">
      <c r="A158" s="26" t="s">
        <v>408</v>
      </c>
      <c r="B158" s="26" t="s">
        <v>409</v>
      </c>
      <c r="C158" s="26" t="s">
        <v>410</v>
      </c>
      <c r="D158" s="26" t="s">
        <v>411</v>
      </c>
      <c r="E158" s="26" t="str">
        <f>"{ name:"&amp;CHAR(34)&amp;A158&amp;CHAR(34)&amp;", url: "&amp;CHAR(34)&amp;"/images/common/kitchens/vintage/"&amp;A158&amp;".jpg"&amp;CHAR(34)&amp;" },"</f>
        <v>{ name:"vintage_2", url: "/images/common/kitchens/vintage/vintage_2.jpg" },</v>
      </c>
      <c r="G158" s="26" t="str">
        <f>IF(A158="","",""&amp;CHAR(34)&amp;TRIM(A158)&amp;CHAR(34)&amp;":"&amp;CHAR(34)&amp;TRIM(B158)&amp;CHAR(34)&amp;",")</f>
        <v>"vintage_2":"Бордо, графіт",</v>
      </c>
      <c r="P158" s="26" t="str">
        <f>IF(A158="","",""&amp;CHAR(34)&amp;TRIM(A158)&amp;CHAR(34)&amp;":"&amp;CHAR(34)&amp;TRIM(C158)&amp;CHAR(34)&amp;",")</f>
        <v>"vintage_2":"Бордо, графит",</v>
      </c>
      <c r="W158" s="26" t="str">
        <f>IF(A158="","",""&amp;CHAR(34)&amp;TRIM(A158)&amp;CHAR(34)&amp;":"&amp;CHAR(34)&amp;TRIM(D158)&amp;CHAR(34)&amp;",")</f>
        <v>"vintage_2":"Bordeaux, graphite",</v>
      </c>
    </row>
    <row r="159" spans="1:23" s="26" customFormat="1">
      <c r="A159" s="26" t="s">
        <v>412</v>
      </c>
      <c r="B159" s="26" t="s">
        <v>413</v>
      </c>
      <c r="C159" s="26" t="s">
        <v>414</v>
      </c>
      <c r="D159" s="26" t="s">
        <v>415</v>
      </c>
      <c r="E159" s="26" t="str">
        <f>"{ name:"&amp;CHAR(34)&amp;A159&amp;CHAR(34)&amp;", url: "&amp;CHAR(34)&amp;"/images/common/kitchens/vintage/"&amp;A159&amp;".jpg"&amp;CHAR(34)&amp;" },"</f>
        <v>{ name:"vintage_3", url: "/images/common/kitchens/vintage/vintage_3.jpg" },</v>
      </c>
      <c r="G159" s="26" t="str">
        <f>IF(A159="","",""&amp;CHAR(34)&amp;TRIM(A159)&amp;CHAR(34)&amp;":"&amp;CHAR(34)&amp;TRIM(B159)&amp;CHAR(34)&amp;",")</f>
        <v>"vintage_3":"Ріголетто світлий, ріголетто темний",</v>
      </c>
      <c r="P159" s="26" t="str">
        <f>IF(A159="","",""&amp;CHAR(34)&amp;TRIM(A159)&amp;CHAR(34)&amp;":"&amp;CHAR(34)&amp;TRIM(C159)&amp;CHAR(34)&amp;",")</f>
        <v>"vintage_3":"Риголетто светлый, риголетто темный",</v>
      </c>
      <c r="W159" s="26" t="str">
        <f>IF(A159="","",""&amp;CHAR(34)&amp;TRIM(A159)&amp;CHAR(34)&amp;":"&amp;CHAR(34)&amp;TRIM(D159)&amp;CHAR(34)&amp;",")</f>
        <v>"vintage_3":"Rigoletto light, rigoletto dark",</v>
      </c>
    </row>
    <row r="160" spans="1:23" s="26" customFormat="1">
      <c r="A160" s="26" t="s">
        <v>416</v>
      </c>
      <c r="B160" s="26" t="s">
        <v>417</v>
      </c>
      <c r="C160" s="26" t="s">
        <v>418</v>
      </c>
      <c r="D160" s="26" t="s">
        <v>419</v>
      </c>
      <c r="E160" s="26" t="str">
        <f>"{ name:"&amp;CHAR(34)&amp;A160&amp;CHAR(34)&amp;", url: "&amp;CHAR(34)&amp;"/images/common/kitchens/vintage/"&amp;A160&amp;".jpg"&amp;CHAR(34)&amp;" },"</f>
        <v>{ name:"vintage_4", url: "/images/common/kitchens/vintage/vintage_4.jpg" },</v>
      </c>
      <c r="G160" s="26" t="str">
        <f>IF(A160="","",""&amp;CHAR(34)&amp;TRIM(A160)&amp;CHAR(34)&amp;":"&amp;CHAR(34)&amp;TRIM(B160)&amp;CHAR(34)&amp;",")</f>
        <v>"vintage_4":"Дуб платиновий",</v>
      </c>
      <c r="P160" s="26" t="str">
        <f>IF(A160="","",""&amp;CHAR(34)&amp;TRIM(A160)&amp;CHAR(34)&amp;":"&amp;CHAR(34)&amp;TRIM(C160)&amp;CHAR(34)&amp;",")</f>
        <v>"vintage_4":"Дуб платиновый",</v>
      </c>
      <c r="W160" s="26" t="str">
        <f>IF(A160="","",""&amp;CHAR(34)&amp;TRIM(A160)&amp;CHAR(34)&amp;":"&amp;CHAR(34)&amp;TRIM(D160)&amp;CHAR(34)&amp;",")</f>
        <v>"vintage_4":"Oak platinum",</v>
      </c>
    </row>
    <row r="161" spans="1:23" s="26" customFormat="1">
      <c r="A161" s="26" t="s">
        <v>420</v>
      </c>
      <c r="B161" s="26" t="s">
        <v>421</v>
      </c>
      <c r="C161" s="26" t="s">
        <v>422</v>
      </c>
      <c r="D161" s="26" t="s">
        <v>423</v>
      </c>
      <c r="E161" s="26" t="str">
        <f>"{ name:"&amp;CHAR(34)&amp;A161&amp;CHAR(34)&amp;", url: "&amp;CHAR(34)&amp;"/images/common/kitchens/vintage/"&amp;A161&amp;".jpg"&amp;CHAR(34)&amp;" },"</f>
        <v>{ name:"vintage_5", url: "/images/common/kitchens/vintage/vintage_5.jpg" },</v>
      </c>
      <c r="G161" s="26" t="str">
        <f>IF(A161="","",""&amp;CHAR(34)&amp;TRIM(A161)&amp;CHAR(34)&amp;":"&amp;CHAR(34)&amp;TRIM(B161)&amp;CHAR(34)&amp;",")</f>
        <v>"vintage_5":"Індастріал",</v>
      </c>
      <c r="P161" s="26" t="str">
        <f>IF(A161="","",""&amp;CHAR(34)&amp;TRIM(A161)&amp;CHAR(34)&amp;":"&amp;CHAR(34)&amp;TRIM(C161)&amp;CHAR(34)&amp;",")</f>
        <v>"vintage_5":"Индастриал",</v>
      </c>
      <c r="W161" s="26" t="str">
        <f>IF(A161="","",""&amp;CHAR(34)&amp;TRIM(A161)&amp;CHAR(34)&amp;":"&amp;CHAR(34)&amp;TRIM(D161)&amp;CHAR(34)&amp;",")</f>
        <v>"vintage_5":"Industrial",</v>
      </c>
    </row>
    <row r="162" spans="1:23" s="26" customFormat="1">
      <c r="A162" s="26" t="s">
        <v>424</v>
      </c>
      <c r="B162" s="26" t="s">
        <v>425</v>
      </c>
      <c r="C162" s="26" t="s">
        <v>425</v>
      </c>
      <c r="D162" s="26" t="s">
        <v>426</v>
      </c>
      <c r="E162" s="26" t="str">
        <f>"{ name:"&amp;CHAR(34)&amp;A162&amp;CHAR(34)&amp;", url: "&amp;CHAR(34)&amp;"/images/common/kitchens/vintage/"&amp;A162&amp;".jpg"&amp;CHAR(34)&amp;" },"</f>
        <v>{ name:"vintage_6", url: "/images/common/kitchens/vintage/vintage_6.jpg" },</v>
      </c>
      <c r="G162" s="26" t="str">
        <f>IF(A162="","",""&amp;CHAR(34)&amp;TRIM(A162)&amp;CHAR(34)&amp;":"&amp;CHAR(34)&amp;TRIM(B162)&amp;CHAR(34)&amp;",")</f>
        <v>"vintage_6":"Латте, лаванда",</v>
      </c>
      <c r="P162" s="26" t="str">
        <f>IF(A162="","",""&amp;CHAR(34)&amp;TRIM(A162)&amp;CHAR(34)&amp;":"&amp;CHAR(34)&amp;TRIM(C162)&amp;CHAR(34)&amp;",")</f>
        <v>"vintage_6":"Латте, лаванда",</v>
      </c>
      <c r="W162" s="26" t="str">
        <f>IF(A162="","",""&amp;CHAR(34)&amp;TRIM(A162)&amp;CHAR(34)&amp;":"&amp;CHAR(34)&amp;TRIM(D162)&amp;CHAR(34)&amp;",")</f>
        <v>"vintage_6":"Latte, lavander",</v>
      </c>
    </row>
    <row r="163" spans="1:23" s="26" customFormat="1">
      <c r="A163" s="26" t="s">
        <v>427</v>
      </c>
      <c r="B163" s="26" t="s">
        <v>428</v>
      </c>
      <c r="C163" s="26" t="s">
        <v>428</v>
      </c>
      <c r="D163" s="26" t="s">
        <v>429</v>
      </c>
      <c r="E163" s="26" t="str">
        <f>"{ name:"&amp;CHAR(34)&amp;A163&amp;CHAR(34)&amp;", url: "&amp;CHAR(34)&amp;"/images/common/kitchens/vintage/"&amp;A163&amp;".jpg"&amp;CHAR(34)&amp;" },"</f>
        <v>{ name:"vintage_7", url: "/images/common/kitchens/vintage/vintage_7.jpg" },</v>
      </c>
      <c r="G163" s="26" t="str">
        <f>IF(A163="","",""&amp;CHAR(34)&amp;TRIM(A163)&amp;CHAR(34)&amp;":"&amp;CHAR(34)&amp;TRIM(B163)&amp;CHAR(34)&amp;",")</f>
        <v>"vintage_7":"Дракар",</v>
      </c>
      <c r="P163" s="26" t="str">
        <f>IF(A163="","",""&amp;CHAR(34)&amp;TRIM(A163)&amp;CHAR(34)&amp;":"&amp;CHAR(34)&amp;TRIM(C163)&amp;CHAR(34)&amp;",")</f>
        <v>"vintage_7":"Дракар",</v>
      </c>
      <c r="W163" s="26" t="str">
        <f>IF(A163="","",""&amp;CHAR(34)&amp;TRIM(A163)&amp;CHAR(34)&amp;":"&amp;CHAR(34)&amp;TRIM(D163)&amp;CHAR(34)&amp;",")</f>
        <v>"vintage_7":"Drakar",</v>
      </c>
    </row>
    <row r="164" spans="5:23">
      <c r="E164" s="26"/>
      <c r="G164" t="str">
        <f>IF(A164="","",""&amp;CHAR(34)&amp;TRIM(A164)&amp;CHAR(34)&amp;":"&amp;CHAR(34)&amp;TRIM(B164)&amp;CHAR(34)&amp;",")</f>
        <v/>
      </c>
      <c r="P164" t="str">
        <f>IF(A164="","",""&amp;CHAR(34)&amp;TRIM(A164)&amp;CHAR(34)&amp;":"&amp;CHAR(34)&amp;TRIM(C164)&amp;CHAR(34)&amp;",")</f>
        <v/>
      </c>
      <c r="W164" t="str">
        <f>IF(A164="","",""&amp;CHAR(34)&amp;TRIM(A164)&amp;CHAR(34)&amp;":"&amp;CHAR(34)&amp;TRIM(D164)&amp;CHAR(34)&amp;",")</f>
        <v/>
      </c>
    </row>
    <row r="165" spans="1:23">
      <c r="A165" s="15" t="s">
        <v>430</v>
      </c>
      <c r="B165" s="15"/>
      <c r="C165" s="15"/>
      <c r="D165" s="15"/>
      <c r="E165" s="26"/>
      <c r="G165" t="str">
        <f>IF(A165="","",""&amp;CHAR(34)&amp;TRIM(A165)&amp;CHAR(34)&amp;":"&amp;CHAR(34)&amp;TRIM(B165)&amp;CHAR(34)&amp;",")</f>
        <v>"Нові кухні в інтер'єрі - Вітон":"",</v>
      </c>
      <c r="P165" t="str">
        <f>IF(A165="","",""&amp;CHAR(34)&amp;TRIM(A165)&amp;CHAR(34)&amp;":"&amp;CHAR(34)&amp;TRIM(C165)&amp;CHAR(34)&amp;",")</f>
        <v>"Нові кухні в інтер'єрі - Вітон":"",</v>
      </c>
      <c r="W165" t="str">
        <f>IF(A165="","",""&amp;CHAR(34)&amp;TRIM(A165)&amp;CHAR(34)&amp;":"&amp;CHAR(34)&amp;TRIM(D165)&amp;CHAR(34)&amp;",")</f>
        <v>"Нові кухні в інтер'єрі - Вітон":"",</v>
      </c>
    </row>
    <row r="166" spans="1:23" s="28" customFormat="1">
      <c r="A166" s="28" t="s">
        <v>24</v>
      </c>
      <c r="B166" s="28" t="s">
        <v>25</v>
      </c>
      <c r="C166" s="28" t="s">
        <v>25</v>
      </c>
      <c r="D166" s="28" t="s">
        <v>26</v>
      </c>
      <c r="E166" s="26" t="str">
        <f>"{ name:"&amp;CHAR(34)&amp;A166&amp;CHAR(34)&amp;", url: "&amp;CHAR(34)&amp;"/images/common/kitchens/viton/"&amp;A166&amp;".jpg"&amp;CHAR(34)&amp;" },"</f>
        <v>{ name:"vuitton_01", url: "/images/common/kitchens/viton/vuitton_01.jpg" },</v>
      </c>
      <c r="G166" s="28" t="str">
        <f>IF(A166="","",""&amp;CHAR(34)&amp;TRIM(A166)&amp;CHAR(34)&amp;":"&amp;CHAR(34)&amp;TRIM(B166)&amp;CHAR(34)&amp;",")</f>
        <v>"vuitton_01":"Дуб сонома, дуб сонома",</v>
      </c>
      <c r="P166" s="28" t="str">
        <f>IF(A166="","",""&amp;CHAR(34)&amp;TRIM(A166)&amp;CHAR(34)&amp;":"&amp;CHAR(34)&amp;TRIM(C166)&amp;CHAR(34)&amp;",")</f>
        <v>"vuitton_01":"Дуб сонома, дуб сонома",</v>
      </c>
      <c r="W166" s="28" t="str">
        <f>IF(A166="","",""&amp;CHAR(34)&amp;TRIM(A166)&amp;CHAR(34)&amp;":"&amp;CHAR(34)&amp;TRIM(D166)&amp;CHAR(34)&amp;",")</f>
        <v>"vuitton_01":"Oak sonoma, oak sonoma",</v>
      </c>
    </row>
    <row r="167" spans="1:23" s="28" customFormat="1">
      <c r="A167" s="28" t="s">
        <v>27</v>
      </c>
      <c r="B167" s="28" t="s">
        <v>431</v>
      </c>
      <c r="C167" s="28" t="s">
        <v>29</v>
      </c>
      <c r="D167" s="28" t="s">
        <v>30</v>
      </c>
      <c r="E167" s="26" t="str">
        <f>"{ name:"&amp;CHAR(34)&amp;A167&amp;CHAR(34)&amp;", url: "&amp;CHAR(34)&amp;"/images/common/kitchens/viton/"&amp;A167&amp;".jpg"&amp;CHAR(34)&amp;" },"</f>
        <v>{ name:"vuitton_02", url: "/images/common/kitchens/viton/vuitton_02.jpg" },</v>
      </c>
      <c r="G167" s="28" t="str">
        <f>IF(A167="","",""&amp;CHAR(34)&amp;TRIM(A167)&amp;CHAR(34)&amp;":"&amp;CHAR(34)&amp;TRIM(B167)&amp;CHAR(34)&amp;",")</f>
        <v>"vuitton_02":"Дуб нортленд, дуб молочний",</v>
      </c>
      <c r="P167" s="28" t="str">
        <f>IF(A167="","",""&amp;CHAR(34)&amp;TRIM(A167)&amp;CHAR(34)&amp;":"&amp;CHAR(34)&amp;TRIM(C167)&amp;CHAR(34)&amp;",")</f>
        <v>"vuitton_02":"Дуб нортлэнд, дуб молочный",</v>
      </c>
      <c r="W167" s="28" t="str">
        <f>IF(A167="","",""&amp;CHAR(34)&amp;TRIM(A167)&amp;CHAR(34)&amp;":"&amp;CHAR(34)&amp;TRIM(D167)&amp;CHAR(34)&amp;",")</f>
        <v>"vuitton_02":"Oak nortland, oak milky",</v>
      </c>
    </row>
    <row r="168" spans="1:23" s="28" customFormat="1">
      <c r="A168" s="28" t="s">
        <v>31</v>
      </c>
      <c r="B168" s="28" t="s">
        <v>32</v>
      </c>
      <c r="C168" s="28" t="s">
        <v>33</v>
      </c>
      <c r="D168" s="28" t="s">
        <v>34</v>
      </c>
      <c r="E168" s="26" t="str">
        <f>"{ name:"&amp;CHAR(34)&amp;A168&amp;CHAR(34)&amp;", url: "&amp;CHAR(34)&amp;"/images/common/kitchens/viton/"&amp;A168&amp;".jpg"&amp;CHAR(34)&amp;" },"</f>
        <v>{ name:"vuitton_03", url: "/images/common/kitchens/viton/vuitton_03.jpg" },</v>
      </c>
      <c r="G168" s="28" t="str">
        <f>IF(A168="","",""&amp;CHAR(34)&amp;TRIM(A168)&amp;CHAR(34)&amp;":"&amp;CHAR(34)&amp;TRIM(B168)&amp;CHAR(34)&amp;",")</f>
        <v>"vuitton_03":"Дуб сонома грей, ясен сніжний",</v>
      </c>
      <c r="P168" s="28" t="str">
        <f>IF(A168="","",""&amp;CHAR(34)&amp;TRIM(A168)&amp;CHAR(34)&amp;":"&amp;CHAR(34)&amp;TRIM(C168)&amp;CHAR(34)&amp;",")</f>
        <v>"vuitton_03":"Дуб сонома грэй, ясень снежный",</v>
      </c>
      <c r="W168" s="28" t="str">
        <f>IF(A168="","",""&amp;CHAR(34)&amp;TRIM(A168)&amp;CHAR(34)&amp;":"&amp;CHAR(34)&amp;TRIM(D168)&amp;CHAR(34)&amp;",")</f>
        <v>"vuitton_03":"Oak sonoma grey, ash snow",</v>
      </c>
    </row>
    <row r="169" spans="1:23" s="28" customFormat="1">
      <c r="A169" s="28" t="s">
        <v>35</v>
      </c>
      <c r="B169" s="28" t="s">
        <v>36</v>
      </c>
      <c r="C169" s="28" t="s">
        <v>37</v>
      </c>
      <c r="D169" s="28" t="s">
        <v>38</v>
      </c>
      <c r="E169" s="26" t="str">
        <f>"{ name:"&amp;CHAR(34)&amp;A169&amp;CHAR(34)&amp;", url: "&amp;CHAR(34)&amp;"/images/common/kitchens/viton/"&amp;A169&amp;".jpg"&amp;CHAR(34)&amp;" },"</f>
        <v>{ name:"vuitton_04", url: "/images/common/kitchens/viton/vuitton_04.jpg" },</v>
      </c>
      <c r="G169" s="28" t="str">
        <f>IF(A169="","",""&amp;CHAR(34)&amp;TRIM(A169)&amp;CHAR(34)&amp;":"&amp;CHAR(34)&amp;TRIM(B169)&amp;CHAR(34)&amp;",")</f>
        <v>"vuitton_04":"Монблан браун, ясен сніжний",</v>
      </c>
      <c r="P169" s="28" t="str">
        <f>IF(A169="","",""&amp;CHAR(34)&amp;TRIM(A169)&amp;CHAR(34)&amp;":"&amp;CHAR(34)&amp;TRIM(C169)&amp;CHAR(34)&amp;",")</f>
        <v>"vuitton_04":"Монблан браун, яснь снежный",</v>
      </c>
      <c r="W169" s="28" t="str">
        <f>IF(A169="","",""&amp;CHAR(34)&amp;TRIM(A169)&amp;CHAR(34)&amp;":"&amp;CHAR(34)&amp;TRIM(D169)&amp;CHAR(34)&amp;",")</f>
        <v>"vuitton_04":"Mont blanc brown",</v>
      </c>
    </row>
    <row r="170" spans="1:23" s="28" customFormat="1">
      <c r="A170" s="28" t="s">
        <v>39</v>
      </c>
      <c r="B170" s="28" t="s">
        <v>40</v>
      </c>
      <c r="C170" s="28" t="s">
        <v>41</v>
      </c>
      <c r="D170" s="28" t="s">
        <v>42</v>
      </c>
      <c r="E170" s="26" t="str">
        <f>"{ name:"&amp;CHAR(34)&amp;A170&amp;CHAR(34)&amp;", url: "&amp;CHAR(34)&amp;"/images/common/kitchens/viton/"&amp;A170&amp;".jpg"&amp;CHAR(34)&amp;" },"</f>
        <v>{ name:"vuitton_05", url: "/images/common/kitchens/viton/vuitton_05.jpg" },</v>
      </c>
      <c r="G170" s="28" t="str">
        <f>IF(A170="","",""&amp;CHAR(34)&amp;TRIM(A170)&amp;CHAR(34)&amp;":"&amp;CHAR(34)&amp;TRIM(B170)&amp;CHAR(34)&amp;",")</f>
        <v>"vuitton_05":"Дуб молочний, дуб молочний",</v>
      </c>
      <c r="P170" s="28" t="str">
        <f>IF(A170="","",""&amp;CHAR(34)&amp;TRIM(A170)&amp;CHAR(34)&amp;":"&amp;CHAR(34)&amp;TRIM(C170)&amp;CHAR(34)&amp;",")</f>
        <v>"vuitton_05":"Дуб молочный, дуб молочный",</v>
      </c>
      <c r="W170" s="28" t="str">
        <f>IF(A170="","",""&amp;CHAR(34)&amp;TRIM(A170)&amp;CHAR(34)&amp;":"&amp;CHAR(34)&amp;TRIM(D170)&amp;CHAR(34)&amp;",")</f>
        <v>"vuitton_05":"Oak milky, oak milky",</v>
      </c>
    </row>
    <row r="171" spans="1:23" s="28" customFormat="1">
      <c r="A171" s="28" t="s">
        <v>43</v>
      </c>
      <c r="B171" s="28" t="s">
        <v>44</v>
      </c>
      <c r="C171" s="28" t="s">
        <v>45</v>
      </c>
      <c r="D171" s="28" t="s">
        <v>46</v>
      </c>
      <c r="E171" s="26" t="str">
        <f>"{ name:"&amp;CHAR(34)&amp;A171&amp;CHAR(34)&amp;", url: "&amp;CHAR(34)&amp;"/images/common/kitchens/viton/"&amp;A171&amp;".jpg"&amp;CHAR(34)&amp;" },"</f>
        <v>{ name:"vuitton_06", url: "/images/common/kitchens/viton/vuitton_06.jpg" },</v>
      </c>
      <c r="G171" s="28" t="str">
        <f>IF(A171="","",""&amp;CHAR(34)&amp;TRIM(A171)&amp;CHAR(34)&amp;":"&amp;CHAR(34)&amp;TRIM(B171)&amp;CHAR(34)&amp;",")</f>
        <v>"vuitton_06":"Айвроі, білий",</v>
      </c>
      <c r="P171" s="28" t="str">
        <f>IF(A171="","",""&amp;CHAR(34)&amp;TRIM(A171)&amp;CHAR(34)&amp;":"&amp;CHAR(34)&amp;TRIM(C171)&amp;CHAR(34)&amp;",")</f>
        <v>"vuitton_06":"Айвориб белый",</v>
      </c>
      <c r="W171" s="28" t="str">
        <f>IF(A171="","",""&amp;CHAR(34)&amp;TRIM(A171)&amp;CHAR(34)&amp;":"&amp;CHAR(34)&amp;TRIM(D171)&amp;CHAR(34)&amp;",")</f>
        <v>"vuitton_06":"Ivory, White",</v>
      </c>
    </row>
    <row r="172" spans="5:23">
      <c r="E172" s="26"/>
      <c r="G172" t="str">
        <f>IF(A172="","",""&amp;CHAR(34)&amp;TRIM(A172)&amp;CHAR(34)&amp;":"&amp;CHAR(34)&amp;TRIM(B172)&amp;CHAR(34)&amp;",")</f>
        <v/>
      </c>
      <c r="P172" t="str">
        <f>IF(A172="","",""&amp;CHAR(34)&amp;TRIM(A172)&amp;CHAR(34)&amp;":"&amp;CHAR(34)&amp;TRIM(C172)&amp;CHAR(34)&amp;",")</f>
        <v/>
      </c>
      <c r="W172" t="str">
        <f>IF(A172="","",""&amp;CHAR(34)&amp;TRIM(A172)&amp;CHAR(34)&amp;":"&amp;CHAR(34)&amp;TRIM(D172)&amp;CHAR(34)&amp;",")</f>
        <v/>
      </c>
    </row>
    <row r="173" spans="1:23">
      <c r="A173" s="15" t="s">
        <v>432</v>
      </c>
      <c r="B173" s="15"/>
      <c r="C173" s="15"/>
      <c r="D173" s="15"/>
      <c r="E173" s="26"/>
      <c r="G173" t="str">
        <f>IF(A173="","",""&amp;CHAR(34)&amp;TRIM(A173)&amp;CHAR(34)&amp;":"&amp;CHAR(34)&amp;TRIM(B173)&amp;CHAR(34)&amp;",")</f>
        <v>"Нові кухні в інтер'єрі - Гламур":"",</v>
      </c>
      <c r="P173" t="str">
        <f>IF(A173="","",""&amp;CHAR(34)&amp;TRIM(A173)&amp;CHAR(34)&amp;":"&amp;CHAR(34)&amp;TRIM(C173)&amp;CHAR(34)&amp;",")</f>
        <v>"Нові кухні в інтер'єрі - Гламур":"",</v>
      </c>
      <c r="W173" t="str">
        <f>IF(A173="","",""&amp;CHAR(34)&amp;TRIM(A173)&amp;CHAR(34)&amp;":"&amp;CHAR(34)&amp;TRIM(D173)&amp;CHAR(34)&amp;",")</f>
        <v>"Нові кухні в інтер'єрі - Гламур":"",</v>
      </c>
    </row>
    <row r="174" spans="1:23" s="29" customFormat="1">
      <c r="A174" s="29" t="s">
        <v>433</v>
      </c>
      <c r="B174" s="29" t="s">
        <v>434</v>
      </c>
      <c r="C174" s="29" t="s">
        <v>435</v>
      </c>
      <c r="D174" s="29" t="s">
        <v>436</v>
      </c>
      <c r="E174" s="26" t="str">
        <f>"{ name:"&amp;CHAR(34)&amp;A174&amp;CHAR(34)&amp;", url: "&amp;CHAR(34)&amp;"/images/common/kitchens/glamor/"&amp;A174&amp;".jpg"&amp;CHAR(34)&amp;" },"</f>
        <v>{ name:"glamour_n_1", url: "/images/common/kitchens/glamor/glamour_n_1.jpg" },</v>
      </c>
      <c r="G174" s="29" t="str">
        <f>IF(A174="","",""&amp;CHAR(34)&amp;TRIM(A174)&amp;CHAR(34)&amp;":"&amp;CHAR(34)&amp;TRIM(B174)&amp;CHAR(34)&amp;",")</f>
        <v>"glamour_n_1":"Дуб сніжний, дуб англійський",</v>
      </c>
      <c r="P174" s="29" t="str">
        <f>IF(A174="","",""&amp;CHAR(34)&amp;TRIM(A174)&amp;CHAR(34)&amp;":"&amp;CHAR(34)&amp;TRIM(C174)&amp;CHAR(34)&amp;",")</f>
        <v>"glamour_n_1":"Дуб снежный, дуб английский",</v>
      </c>
      <c r="W174" s="29" t="str">
        <f>IF(A174="","",""&amp;CHAR(34)&amp;TRIM(A174)&amp;CHAR(34)&amp;":"&amp;CHAR(34)&amp;TRIM(D174)&amp;CHAR(34)&amp;",")</f>
        <v>"glamour_n_1":"Oak snow, oak english",</v>
      </c>
    </row>
    <row r="175" spans="1:23" s="29" customFormat="1">
      <c r="A175" s="29" t="s">
        <v>437</v>
      </c>
      <c r="B175" s="29" t="s">
        <v>438</v>
      </c>
      <c r="C175" s="29" t="s">
        <v>439</v>
      </c>
      <c r="D175" s="29" t="s">
        <v>440</v>
      </c>
      <c r="E175" s="26" t="str">
        <f>"{ name:"&amp;CHAR(34)&amp;A175&amp;CHAR(34)&amp;", url: "&amp;CHAR(34)&amp;"/images/common/kitchens/glamor/"&amp;A175&amp;".jpg"&amp;CHAR(34)&amp;" },"</f>
        <v>{ name:"glamour_n_2", url: "/images/common/kitchens/glamor/glamour_n_2.jpg" },</v>
      </c>
      <c r="G175" s="29" t="str">
        <f>IF(A175="","",""&amp;CHAR(34)&amp;TRIM(A175)&amp;CHAR(34)&amp;":"&amp;CHAR(34)&amp;TRIM(B175)&amp;CHAR(34)&amp;",")</f>
        <v>"glamour_n_2":"Дуб полярний, дуб королівський",</v>
      </c>
      <c r="P175" s="29" t="str">
        <f>IF(A175="","",""&amp;CHAR(34)&amp;TRIM(A175)&amp;CHAR(34)&amp;":"&amp;CHAR(34)&amp;TRIM(C175)&amp;CHAR(34)&amp;",")</f>
        <v>"glamour_n_2":"Дуб полярный, дуб королевский",</v>
      </c>
      <c r="W175" s="29" t="str">
        <f>IF(A175="","",""&amp;CHAR(34)&amp;TRIM(A175)&amp;CHAR(34)&amp;":"&amp;CHAR(34)&amp;TRIM(D175)&amp;CHAR(34)&amp;",")</f>
        <v>"glamour_n_2":"Oak polar, oak royal",</v>
      </c>
    </row>
    <row r="176" spans="1:23" s="29" customFormat="1">
      <c r="A176" s="29" t="s">
        <v>441</v>
      </c>
      <c r="B176" s="29" t="s">
        <v>442</v>
      </c>
      <c r="C176" s="29" t="s">
        <v>443</v>
      </c>
      <c r="D176" s="29" t="s">
        <v>444</v>
      </c>
      <c r="E176" s="26" t="str">
        <f>"{ name:"&amp;CHAR(34)&amp;A176&amp;CHAR(34)&amp;", url: "&amp;CHAR(34)&amp;"/images/common/kitchens/glamor/"&amp;A176&amp;".jpg"&amp;CHAR(34)&amp;" },"</f>
        <v>{ name:"p_86_glam", url: "/images/common/kitchens/glamor/p_86_glam.jpg" },</v>
      </c>
      <c r="G176" s="29" t="str">
        <f>IF(A176="","",""&amp;CHAR(34)&amp;TRIM(A176)&amp;CHAR(34)&amp;":"&amp;CHAR(34)&amp;TRIM(B176)&amp;CHAR(34)&amp;",")</f>
        <v>"p_86_glam":"Бордо 140, сірий металік",</v>
      </c>
      <c r="P176" s="29" t="str">
        <f>IF(A176="","",""&amp;CHAR(34)&amp;TRIM(A176)&amp;CHAR(34)&amp;":"&amp;CHAR(34)&amp;TRIM(C176)&amp;CHAR(34)&amp;",")</f>
        <v>"p_86_glam":"Бордо 140, серый металик",</v>
      </c>
      <c r="W176" s="29" t="str">
        <f>IF(A176="","",""&amp;CHAR(34)&amp;TRIM(A176)&amp;CHAR(34)&amp;":"&amp;CHAR(34)&amp;TRIM(D176)&amp;CHAR(34)&amp;",")</f>
        <v>"p_86_glam":"Bordeaux 140, grey metallic",</v>
      </c>
    </row>
    <row r="177" spans="7:23">
      <c r="G177" t="str">
        <f>IF(A177="","",""&amp;CHAR(34)&amp;TRIM(A177)&amp;CHAR(34)&amp;":"&amp;CHAR(34)&amp;TRIM(B177)&amp;CHAR(34)&amp;",")</f>
        <v/>
      </c>
      <c r="P177" t="str">
        <f>IF(A177="","",""&amp;CHAR(34)&amp;TRIM(A177)&amp;CHAR(34)&amp;":"&amp;CHAR(34)&amp;TRIM(C177)&amp;CHAR(34)&amp;",")</f>
        <v/>
      </c>
      <c r="W177" t="str">
        <f>IF(A177="","",""&amp;CHAR(34)&amp;TRIM(A177)&amp;CHAR(34)&amp;":"&amp;CHAR(34)&amp;TRIM(D177)&amp;CHAR(34)&amp;",")</f>
        <v/>
      </c>
    </row>
    <row r="178" spans="1:23">
      <c r="A178" s="15" t="s">
        <v>445</v>
      </c>
      <c r="B178" s="15"/>
      <c r="C178" s="15"/>
      <c r="D178" s="15"/>
      <c r="G178" t="str">
        <f>IF(A178="","",""&amp;CHAR(34)&amp;TRIM(A178)&amp;CHAR(34)&amp;":"&amp;CHAR(34)&amp;TRIM(B178)&amp;CHAR(34)&amp;",")</f>
        <v>"Нові кухні в інтер'єрі - Горизонт":"",</v>
      </c>
      <c r="P178" t="str">
        <f>IF(A178="","",""&amp;CHAR(34)&amp;TRIM(A178)&amp;CHAR(34)&amp;":"&amp;CHAR(34)&amp;TRIM(C178)&amp;CHAR(34)&amp;",")</f>
        <v>"Нові кухні в інтер'єрі - Горизонт":"",</v>
      </c>
      <c r="W178" t="str">
        <f>IF(A178="","",""&amp;CHAR(34)&amp;TRIM(A178)&amp;CHAR(34)&amp;":"&amp;CHAR(34)&amp;TRIM(D178)&amp;CHAR(34)&amp;",")</f>
        <v>"Нові кухні в інтер'єрі - Горизонт":"",</v>
      </c>
    </row>
    <row r="179" spans="1:23" s="27" customFormat="1">
      <c r="A179" s="27" t="s">
        <v>446</v>
      </c>
      <c r="B179" s="27" t="s">
        <v>163</v>
      </c>
      <c r="C179" s="27" t="s">
        <v>164</v>
      </c>
      <c r="D179" s="27" t="s">
        <v>447</v>
      </c>
      <c r="E179" s="27" t="str">
        <f>"{ name:"&amp;CHAR(34)&amp;A179&amp;CHAR(34)&amp;", url: "&amp;CHAR(34)&amp;"/images/common/kitchens/horizon/"&amp;A179&amp;".jpg"&amp;CHAR(34)&amp;" },"</f>
        <v>{ name:"horizont_01", url: "/images/common/kitchens/horizon/horizont_01.jpg" },</v>
      </c>
      <c r="G179" s="27" t="str">
        <f>IF(A179="","",""&amp;CHAR(34)&amp;TRIM(A179)&amp;CHAR(34)&amp;":"&amp;CHAR(34)&amp;TRIM(B179)&amp;CHAR(34)&amp;",")</f>
        <v>"horizont_01":"Бірюза",</v>
      </c>
      <c r="P179" s="27" t="str">
        <f>IF(A179="","",""&amp;CHAR(34)&amp;TRIM(A179)&amp;CHAR(34)&amp;":"&amp;CHAR(34)&amp;TRIM(C179)&amp;CHAR(34)&amp;",")</f>
        <v>"horizont_01":"Бирюза",</v>
      </c>
      <c r="W179" s="27" t="str">
        <f>IF(A179="","",""&amp;CHAR(34)&amp;TRIM(A179)&amp;CHAR(34)&amp;":"&amp;CHAR(34)&amp;TRIM(D179)&amp;CHAR(34)&amp;",")</f>
        <v>"horizont_01":"Turquoise",</v>
      </c>
    </row>
    <row r="180" spans="1:23" s="27" customFormat="1">
      <c r="A180" s="27" t="s">
        <v>448</v>
      </c>
      <c r="B180" s="27" t="s">
        <v>449</v>
      </c>
      <c r="C180" s="27" t="s">
        <v>450</v>
      </c>
      <c r="D180" s="27" t="s">
        <v>451</v>
      </c>
      <c r="E180" s="27" t="str">
        <f>"{ name:"&amp;CHAR(34)&amp;A180&amp;CHAR(34)&amp;", url: "&amp;CHAR(34)&amp;"/images/common/kitchens/horizon/"&amp;A180&amp;".jpg"&amp;CHAR(34)&amp;" },"</f>
        <v>{ name:"horizont_02", url: "/images/common/kitchens/horizon/horizont_02.jpg" },</v>
      </c>
      <c r="G180" s="27" t="str">
        <f>IF(A180="","",""&amp;CHAR(34)&amp;TRIM(A180)&amp;CHAR(34)&amp;":"&amp;CHAR(34)&amp;TRIM(B180)&amp;CHAR(34)&amp;",")</f>
        <v>"horizont_02":"Шамоні темний, шамоні светлий",</v>
      </c>
      <c r="P180" s="27" t="str">
        <f>IF(A180="","",""&amp;CHAR(34)&amp;TRIM(A180)&amp;CHAR(34)&amp;":"&amp;CHAR(34)&amp;TRIM(C180)&amp;CHAR(34)&amp;",")</f>
        <v>"horizont_02":"Шамони темный, шамони светлый",</v>
      </c>
      <c r="W180" s="27" t="str">
        <f>IF(A180="","",""&amp;CHAR(34)&amp;TRIM(A180)&amp;CHAR(34)&amp;":"&amp;CHAR(34)&amp;TRIM(D180)&amp;CHAR(34)&amp;",")</f>
        <v>"horizont_02":"Chamonix light, chamonix dark",</v>
      </c>
    </row>
    <row r="181" spans="1:23" s="27" customFormat="1">
      <c r="A181" s="27" t="s">
        <v>452</v>
      </c>
      <c r="B181" s="27" t="s">
        <v>453</v>
      </c>
      <c r="C181" s="27" t="s">
        <v>454</v>
      </c>
      <c r="D181" s="27" t="s">
        <v>455</v>
      </c>
      <c r="E181" s="27" t="str">
        <f>"{ name:"&amp;CHAR(34)&amp;A181&amp;CHAR(34)&amp;", url: "&amp;CHAR(34)&amp;"/images/common/kitchens/horizon/"&amp;A181&amp;".jpg"&amp;CHAR(34)&amp;" },"</f>
        <v>{ name:"horizont_03", url: "/images/common/kitchens/horizon/horizont_03.jpg" },</v>
      </c>
      <c r="G181" s="27" t="str">
        <f>IF(A181="","",""&amp;CHAR(34)&amp;TRIM(A181)&amp;CHAR(34)&amp;":"&amp;CHAR(34)&amp;TRIM(B181)&amp;CHAR(34)&amp;",")</f>
        <v>"horizont_03":"Ясен сніжний, горіх швейцарський",</v>
      </c>
      <c r="P181" s="27" t="str">
        <f>IF(A181="","",""&amp;CHAR(34)&amp;TRIM(A181)&amp;CHAR(34)&amp;":"&amp;CHAR(34)&amp;TRIM(C181)&amp;CHAR(34)&amp;",")</f>
        <v>"horizont_03":"Ясен снежный, орех швейцарский",</v>
      </c>
      <c r="W181" s="27" t="str">
        <f>IF(A181="","",""&amp;CHAR(34)&amp;TRIM(A181)&amp;CHAR(34)&amp;":"&amp;CHAR(34)&amp;TRIM(D181)&amp;CHAR(34)&amp;",")</f>
        <v>"horizont_03":"Ash snow, walnut swiss",</v>
      </c>
    </row>
    <row r="182" spans="1:23" s="27" customFormat="1">
      <c r="A182" s="27" t="s">
        <v>456</v>
      </c>
      <c r="B182" s="27" t="s">
        <v>457</v>
      </c>
      <c r="C182" s="27" t="s">
        <v>458</v>
      </c>
      <c r="D182" s="27" t="s">
        <v>459</v>
      </c>
      <c r="E182" s="27" t="str">
        <f>"{ name:"&amp;CHAR(34)&amp;A182&amp;CHAR(34)&amp;", url: "&amp;CHAR(34)&amp;"/images/common/kitchens/horizon/"&amp;A182&amp;".jpg"&amp;CHAR(34)&amp;" },"</f>
        <v>{ name:"horizont_04", url: "/images/common/kitchens/horizon/horizont_04.jpg" },</v>
      </c>
      <c r="G182" s="27" t="str">
        <f>IF(A182="","",""&amp;CHAR(34)&amp;TRIM(A182)&amp;CHAR(34)&amp;":"&amp;CHAR(34)&amp;TRIM(B182)&amp;CHAR(34)&amp;",")</f>
        <v>"horizont_04":"Лайм, індіго",</v>
      </c>
      <c r="P182" s="27" t="str">
        <f>IF(A182="","",""&amp;CHAR(34)&amp;TRIM(A182)&amp;CHAR(34)&amp;":"&amp;CHAR(34)&amp;TRIM(C182)&amp;CHAR(34)&amp;",")</f>
        <v>"horizont_04":"Лайм, индиго",</v>
      </c>
      <c r="W182" s="27" t="str">
        <f>IF(A182="","",""&amp;CHAR(34)&amp;TRIM(A182)&amp;CHAR(34)&amp;":"&amp;CHAR(34)&amp;TRIM(D182)&amp;CHAR(34)&amp;",")</f>
        <v>"horizont_04":"Lime, indigo",</v>
      </c>
    </row>
    <row r="183" spans="1:23" s="27" customFormat="1">
      <c r="A183" s="27" t="s">
        <v>460</v>
      </c>
      <c r="B183" s="27" t="s">
        <v>160</v>
      </c>
      <c r="C183" s="27" t="s">
        <v>160</v>
      </c>
      <c r="D183" s="27" t="s">
        <v>461</v>
      </c>
      <c r="E183" s="27" t="str">
        <f>"{ name:"&amp;CHAR(34)&amp;A183&amp;CHAR(34)&amp;", url: "&amp;CHAR(34)&amp;"/images/common/kitchens/horizon/"&amp;A183&amp;".jpg"&amp;CHAR(34)&amp;" },"</f>
        <v>{ name:"horizont_05", url: "/images/common/kitchens/horizon/horizont_05.jpg" },</v>
      </c>
      <c r="G183" s="27" t="str">
        <f>IF(A183="","",""&amp;CHAR(34)&amp;TRIM(A183)&amp;CHAR(34)&amp;":"&amp;CHAR(34)&amp;TRIM(B183)&amp;CHAR(34)&amp;",")</f>
        <v>"horizont_05":"Дуб Тахо",</v>
      </c>
      <c r="P183" s="27" t="str">
        <f>IF(A183="","",""&amp;CHAR(34)&amp;TRIM(A183)&amp;CHAR(34)&amp;":"&amp;CHAR(34)&amp;TRIM(C183)&amp;CHAR(34)&amp;",")</f>
        <v>"horizont_05":"Дуб Тахо",</v>
      </c>
      <c r="W183" s="27" t="str">
        <f>IF(A183="","",""&amp;CHAR(34)&amp;TRIM(A183)&amp;CHAR(34)&amp;":"&amp;CHAR(34)&amp;TRIM(D183)&amp;CHAR(34)&amp;",")</f>
        <v>"horizont_05":"Oak tahoe",</v>
      </c>
    </row>
    <row r="184" spans="1:23" s="27" customFormat="1">
      <c r="A184" s="27" t="s">
        <v>462</v>
      </c>
      <c r="B184" s="27" t="s">
        <v>136</v>
      </c>
      <c r="C184" s="27" t="s">
        <v>137</v>
      </c>
      <c r="D184" s="27" t="s">
        <v>138</v>
      </c>
      <c r="E184" s="27" t="str">
        <f>"{ name:"&amp;CHAR(34)&amp;A184&amp;CHAR(34)&amp;", url: "&amp;CHAR(34)&amp;"/images/common/kitchens/horizon/"&amp;A184&amp;".jpg"&amp;CHAR(34)&amp;" },"</f>
        <v>{ name:"horizont_06", url: "/images/common/kitchens/horizon/horizont_06.jpg" },</v>
      </c>
      <c r="G184" s="27" t="str">
        <f>IF(A184="","",""&amp;CHAR(34)&amp;TRIM(A184)&amp;CHAR(34)&amp;":"&amp;CHAR(34)&amp;TRIM(B184)&amp;CHAR(34)&amp;",")</f>
        <v>"horizont_06":"Індійське дерево",</v>
      </c>
      <c r="P184" s="27" t="str">
        <f>IF(A184="","",""&amp;CHAR(34)&amp;TRIM(A184)&amp;CHAR(34)&amp;":"&amp;CHAR(34)&amp;TRIM(C184)&amp;CHAR(34)&amp;",")</f>
        <v>"horizont_06":"Индийское дерево",</v>
      </c>
      <c r="W184" s="27" t="str">
        <f>IF(A184="","",""&amp;CHAR(34)&amp;TRIM(A184)&amp;CHAR(34)&amp;":"&amp;CHAR(34)&amp;TRIM(D184)&amp;CHAR(34)&amp;",")</f>
        <v>"horizont_06":"Indian ebony",</v>
      </c>
    </row>
    <row r="185" spans="1:23" s="27" customFormat="1">
      <c r="A185" s="27" t="s">
        <v>463</v>
      </c>
      <c r="B185" s="27" t="s">
        <v>151</v>
      </c>
      <c r="C185" s="27" t="s">
        <v>152</v>
      </c>
      <c r="D185" s="27" t="s">
        <v>153</v>
      </c>
      <c r="E185" s="27" t="str">
        <f>"{ name:"&amp;CHAR(34)&amp;A185&amp;CHAR(34)&amp;", url: "&amp;CHAR(34)&amp;"/images/common/kitchens/horizon/"&amp;A185&amp;".jpg"&amp;CHAR(34)&amp;" },"</f>
        <v>{ name:"horizont_07", url: "/images/common/kitchens/horizon/horizont_07.jpg" },</v>
      </c>
      <c r="G185" s="27" t="str">
        <f>IF(A185="","",""&amp;CHAR(34)&amp;TRIM(A185)&amp;CHAR(34)&amp;":"&amp;CHAR(34)&amp;TRIM(B185)&amp;CHAR(34)&amp;",")</f>
        <v>"horizont_07":"Дуб корабельний",</v>
      </c>
      <c r="P185" s="27" t="str">
        <f>IF(A185="","",""&amp;CHAR(34)&amp;TRIM(A185)&amp;CHAR(34)&amp;":"&amp;CHAR(34)&amp;TRIM(C185)&amp;CHAR(34)&amp;",")</f>
        <v>"horizont_07":"Дуб корабельный",</v>
      </c>
      <c r="W185" s="27" t="str">
        <f>IF(A185="","",""&amp;CHAR(34)&amp;TRIM(A185)&amp;CHAR(34)&amp;":"&amp;CHAR(34)&amp;TRIM(D185)&amp;CHAR(34)&amp;",")</f>
        <v>"horizont_07":"Oak ship",</v>
      </c>
    </row>
    <row r="186" spans="1:23" s="27" customFormat="1">
      <c r="A186" s="27" t="s">
        <v>464</v>
      </c>
      <c r="B186" s="27" t="s">
        <v>133</v>
      </c>
      <c r="C186" s="27" t="s">
        <v>133</v>
      </c>
      <c r="D186" s="27" t="s">
        <v>134</v>
      </c>
      <c r="E186" s="27" t="str">
        <f>"{ name:"&amp;CHAR(34)&amp;A186&amp;CHAR(34)&amp;", url: "&amp;CHAR(34)&amp;"/images/common/kitchens/horizon/"&amp;A186&amp;".jpg"&amp;CHAR(34)&amp;" },"</f>
        <v>{ name:"horizont_08", url: "/images/common/kitchens/horizon/horizont_08.jpg" },</v>
      </c>
      <c r="G186" s="27" t="str">
        <f>IF(A186="","",""&amp;CHAR(34)&amp;TRIM(A186)&amp;CHAR(34)&amp;":"&amp;CHAR(34)&amp;TRIM(B186)&amp;CHAR(34)&amp;",")</f>
        <v>"horizont_08":"Крем",</v>
      </c>
      <c r="P186" s="27" t="str">
        <f>IF(A186="","",""&amp;CHAR(34)&amp;TRIM(A186)&amp;CHAR(34)&amp;":"&amp;CHAR(34)&amp;TRIM(C186)&amp;CHAR(34)&amp;",")</f>
        <v>"horizont_08":"Крем",</v>
      </c>
      <c r="W186" s="27" t="str">
        <f>IF(A186="","",""&amp;CHAR(34)&amp;TRIM(A186)&amp;CHAR(34)&amp;":"&amp;CHAR(34)&amp;TRIM(D186)&amp;CHAR(34)&amp;",")</f>
        <v>"horizont_08":"Cream",</v>
      </c>
    </row>
    <row r="187" spans="5:23">
      <c r="E187" s="27"/>
      <c r="G187" t="str">
        <f>IF(A187="","",""&amp;CHAR(34)&amp;TRIM(A187)&amp;CHAR(34)&amp;":"&amp;CHAR(34)&amp;TRIM(B187)&amp;CHAR(34)&amp;",")</f>
        <v/>
      </c>
      <c r="P187" s="27" t="str">
        <f>IF(A187="","",""&amp;CHAR(34)&amp;TRIM(A187)&amp;CHAR(34)&amp;":"&amp;CHAR(34)&amp;TRIM(C187)&amp;CHAR(34)&amp;",")</f>
        <v/>
      </c>
      <c r="W187" s="27" t="str">
        <f>IF(A187="","",""&amp;CHAR(34)&amp;TRIM(A187)&amp;CHAR(34)&amp;":"&amp;CHAR(34)&amp;TRIM(D187)&amp;CHAR(34)&amp;",")</f>
        <v/>
      </c>
    </row>
    <row r="188" spans="1:23">
      <c r="A188" s="15" t="s">
        <v>465</v>
      </c>
      <c r="B188" s="15"/>
      <c r="C188" s="15"/>
      <c r="D188" s="15"/>
      <c r="E188" s="27"/>
      <c r="G188" t="str">
        <f>IF(A188="","",""&amp;CHAR(34)&amp;TRIM(A188)&amp;CHAR(34)&amp;":"&amp;CHAR(34)&amp;TRIM(B188)&amp;CHAR(34)&amp;",")</f>
        <v>"Нові кухні в інтер'єрі - Elit":"",</v>
      </c>
      <c r="P188" s="27" t="str">
        <f>IF(A188="","",""&amp;CHAR(34)&amp;TRIM(A188)&amp;CHAR(34)&amp;":"&amp;CHAR(34)&amp;TRIM(C188)&amp;CHAR(34)&amp;",")</f>
        <v>"Нові кухні в інтер'єрі - Elit":"",</v>
      </c>
      <c r="W188" s="27" t="str">
        <f>IF(A188="","",""&amp;CHAR(34)&amp;TRIM(A188)&amp;CHAR(34)&amp;":"&amp;CHAR(34)&amp;TRIM(D188)&amp;CHAR(34)&amp;",")</f>
        <v>"Нові кухні в інтер'єрі - Elit":"",</v>
      </c>
    </row>
    <row r="189" spans="1:23" s="33" customFormat="1">
      <c r="A189" s="33" t="s">
        <v>466</v>
      </c>
      <c r="B189" s="33" t="s">
        <v>209</v>
      </c>
      <c r="C189" s="33" t="s">
        <v>210</v>
      </c>
      <c r="D189" s="33" t="s">
        <v>211</v>
      </c>
      <c r="E189" s="26" t="str">
        <f>"{ name:"&amp;CHAR(34)&amp;A189&amp;CHAR(34)&amp;", url: "&amp;CHAR(34)&amp;"/images/common/kitchens/elite/"&amp;A189&amp;".jpg"&amp;CHAR(34)&amp;" },"</f>
        <v>{ name:"elite_n_1", url: "/images/common/kitchens/elite/elite_n_1.jpg" },</v>
      </c>
      <c r="G189" s="33" t="str">
        <f>IF(A189="","",""&amp;CHAR(34)&amp;TRIM(A189)&amp;CHAR(34)&amp;":"&amp;CHAR(34)&amp;TRIM(B189)&amp;CHAR(34)&amp;",")</f>
        <v>"elite_n_1":"Північне сяйво глянець",</v>
      </c>
      <c r="P189" s="26" t="str">
        <f>IF(A189="","",""&amp;CHAR(34)&amp;TRIM(A189)&amp;CHAR(34)&amp;":"&amp;CHAR(34)&amp;TRIM(C189)&amp;CHAR(34)&amp;",")</f>
        <v>"elite_n_1":"Северное сияние глянец",</v>
      </c>
      <c r="W189" s="26" t="str">
        <f>IF(A189="","",""&amp;CHAR(34)&amp;TRIM(A189)&amp;CHAR(34)&amp;":"&amp;CHAR(34)&amp;TRIM(D189)&amp;CHAR(34)&amp;",")</f>
        <v>"elite_n_1":"Northern light high gloss",</v>
      </c>
    </row>
    <row r="190" spans="1:23" s="33" customFormat="1">
      <c r="A190" s="33" t="s">
        <v>467</v>
      </c>
      <c r="B190" s="33" t="s">
        <v>468</v>
      </c>
      <c r="C190" s="33" t="s">
        <v>469</v>
      </c>
      <c r="D190" s="33" t="s">
        <v>470</v>
      </c>
      <c r="E190" s="26" t="str">
        <f>"{ name:"&amp;CHAR(34)&amp;A190&amp;CHAR(34)&amp;", url: "&amp;CHAR(34)&amp;"/images/common/kitchens/elite/"&amp;A190&amp;".jpg"&amp;CHAR(34)&amp;" },"</f>
        <v>{ name:"elite_n_2", url: "/images/common/kitchens/elite/elite_n_2.jpg" },</v>
      </c>
      <c r="G190" s="33" t="str">
        <f>IF(A190="","",""&amp;CHAR(34)&amp;TRIM(A190)&amp;CHAR(34)&amp;":"&amp;CHAR(34)&amp;TRIM(B190)&amp;CHAR(34)&amp;",")</f>
        <v>"elite_n_2":"Білий софт, графіт софт",</v>
      </c>
      <c r="P190" s="26" t="str">
        <f>IF(A190="","",""&amp;CHAR(34)&amp;TRIM(A190)&amp;CHAR(34)&amp;":"&amp;CHAR(34)&amp;TRIM(C190)&amp;CHAR(34)&amp;",")</f>
        <v>"elite_n_2":"Белый софт, графит софт",</v>
      </c>
      <c r="W190" s="26" t="str">
        <f>IF(A190="","",""&amp;CHAR(34)&amp;TRIM(A190)&amp;CHAR(34)&amp;":"&amp;CHAR(34)&amp;TRIM(D190)&amp;CHAR(34)&amp;",")</f>
        <v>"elite_n_2":"White soft, graphite soft",</v>
      </c>
    </row>
    <row r="191" spans="1:23" s="33" customFormat="1">
      <c r="A191" s="33" t="s">
        <v>471</v>
      </c>
      <c r="B191" s="33" t="s">
        <v>472</v>
      </c>
      <c r="C191" s="33" t="s">
        <v>473</v>
      </c>
      <c r="D191" s="33" t="s">
        <v>474</v>
      </c>
      <c r="E191" s="26" t="str">
        <f>"{ name:"&amp;CHAR(34)&amp;A191&amp;CHAR(34)&amp;", url: "&amp;CHAR(34)&amp;"/images/common/kitchens/elite/"&amp;A191&amp;".jpg"&amp;CHAR(34)&amp;" },"</f>
        <v>{ name:"elite_n_3", url: "/images/common/kitchens/elite/elite_n_3.jpg" },</v>
      </c>
      <c r="G191" s="33" t="str">
        <f>IF(A191="","",""&amp;CHAR(34)&amp;TRIM(A191)&amp;CHAR(34)&amp;":"&amp;CHAR(34)&amp;TRIM(B191)&amp;CHAR(34)&amp;",")</f>
        <v>"elite_n_3":"Непал, лорі блю",</v>
      </c>
      <c r="P191" s="26" t="str">
        <f>IF(A191="","",""&amp;CHAR(34)&amp;TRIM(A191)&amp;CHAR(34)&amp;":"&amp;CHAR(34)&amp;TRIM(C191)&amp;CHAR(34)&amp;",")</f>
        <v>"elite_n_3":"Непал, лори блю",</v>
      </c>
      <c r="W191" s="26" t="str">
        <f>IF(A191="","",""&amp;CHAR(34)&amp;TRIM(A191)&amp;CHAR(34)&amp;":"&amp;CHAR(34)&amp;TRIM(D191)&amp;CHAR(34)&amp;",")</f>
        <v>"elite_n_3":"Nepal, lori blue",</v>
      </c>
    </row>
    <row r="192" spans="1:23" s="33" customFormat="1">
      <c r="A192" s="33" t="s">
        <v>475</v>
      </c>
      <c r="B192" s="33" t="s">
        <v>476</v>
      </c>
      <c r="C192" s="33" t="s">
        <v>477</v>
      </c>
      <c r="D192" s="33" t="s">
        <v>478</v>
      </c>
      <c r="E192" s="26" t="str">
        <f>"{ name:"&amp;CHAR(34)&amp;A192&amp;CHAR(34)&amp;", url: "&amp;CHAR(34)&amp;"/images/common/kitchens/elite/"&amp;A192&amp;".jpg"&amp;CHAR(34)&amp;" },"</f>
        <v>{ name:"elite_n_4", url: "/images/common/kitchens/elite/elite_n_4.jpg" },</v>
      </c>
      <c r="G192" s="33" t="str">
        <f>IF(A192="","",""&amp;CHAR(34)&amp;TRIM(A192)&amp;CHAR(34)&amp;":"&amp;CHAR(34)&amp;TRIM(B192)&amp;CHAR(34)&amp;",")</f>
        <v>"elite_n_4":"Шаблі, готика",</v>
      </c>
      <c r="P192" s="26" t="str">
        <f>IF(A192="","",""&amp;CHAR(34)&amp;TRIM(A192)&amp;CHAR(34)&amp;":"&amp;CHAR(34)&amp;TRIM(C192)&amp;CHAR(34)&amp;",")</f>
        <v>"elite_n_4":"Шабли, готика",</v>
      </c>
      <c r="W192" s="26" t="str">
        <f>IF(A192="","",""&amp;CHAR(34)&amp;TRIM(A192)&amp;CHAR(34)&amp;":"&amp;CHAR(34)&amp;TRIM(D192)&amp;CHAR(34)&amp;",")</f>
        <v>"elite_n_4":"Chablis, gothic",</v>
      </c>
    </row>
    <row r="193" spans="5:23">
      <c r="E193" s="26"/>
      <c r="G193" s="33" t="str">
        <f>IF(A193="","",""&amp;CHAR(34)&amp;TRIM(A193)&amp;CHAR(34)&amp;":"&amp;CHAR(34)&amp;TRIM(B193)&amp;CHAR(34)&amp;",")</f>
        <v/>
      </c>
      <c r="P193" s="26" t="str">
        <f>IF(A193="","",""&amp;CHAR(34)&amp;TRIM(A193)&amp;CHAR(34)&amp;":"&amp;CHAR(34)&amp;TRIM(C193)&amp;CHAR(34)&amp;",")</f>
        <v/>
      </c>
      <c r="W193" s="26" t="str">
        <f>IF(A193="","",""&amp;CHAR(34)&amp;TRIM(A193)&amp;CHAR(34)&amp;":"&amp;CHAR(34)&amp;TRIM(D193)&amp;CHAR(34)&amp;",")</f>
        <v/>
      </c>
    </row>
    <row r="194" spans="1:23">
      <c r="A194" s="17" t="s">
        <v>479</v>
      </c>
      <c r="B194" s="17"/>
      <c r="C194" s="17"/>
      <c r="D194" s="17"/>
      <c r="E194" s="26"/>
      <c r="G194" s="33" t="str">
        <f>IF(A194="","",""&amp;CHAR(34)&amp;TRIM(A194)&amp;CHAR(34)&amp;":"&amp;CHAR(34)&amp;TRIM(B194)&amp;CHAR(34)&amp;",")</f>
        <v>"Нові кухні в інтер'єрі - Контур, Квадріс, Модест, Платинум, Санрайз":"",</v>
      </c>
      <c r="P194" s="26" t="str">
        <f>IF(A194="","",""&amp;CHAR(34)&amp;TRIM(A194)&amp;CHAR(34)&amp;":"&amp;CHAR(34)&amp;TRIM(C194)&amp;CHAR(34)&amp;",")</f>
        <v>"Нові кухні в інтер'єрі - Контур, Квадріс, Модест, Платинум, Санрайз":"",</v>
      </c>
      <c r="W194" s="26" t="str">
        <f>IF(A194="","",""&amp;CHAR(34)&amp;TRIM(A194)&amp;CHAR(34)&amp;":"&amp;CHAR(34)&amp;TRIM(D194)&amp;CHAR(34)&amp;",")</f>
        <v>"Нові кухні в інтер'єрі - Контур, Квадріс, Модест, Платинум, Санрайз":"",</v>
      </c>
    </row>
    <row r="195" spans="1:23">
      <c r="A195" s="16" t="s">
        <v>480</v>
      </c>
      <c r="B195" s="16"/>
      <c r="C195" s="16"/>
      <c r="D195" s="16"/>
      <c r="E195" s="26"/>
      <c r="G195" s="33" t="str">
        <f>IF(A195="","",""&amp;CHAR(34)&amp;TRIM(A195)&amp;CHAR(34)&amp;":"&amp;CHAR(34)&amp;TRIM(B195)&amp;CHAR(34)&amp;",")</f>
        <v>"Не потрыбно!":"",</v>
      </c>
      <c r="P195" s="26" t="str">
        <f>IF(A195="","",""&amp;CHAR(34)&amp;TRIM(A195)&amp;CHAR(34)&amp;":"&amp;CHAR(34)&amp;TRIM(C195)&amp;CHAR(34)&amp;",")</f>
        <v>"Не потрыбно!":"",</v>
      </c>
      <c r="W195" s="26" t="str">
        <f>IF(A195="","",""&amp;CHAR(34)&amp;TRIM(A195)&amp;CHAR(34)&amp;":"&amp;CHAR(34)&amp;TRIM(D195)&amp;CHAR(34)&amp;",")</f>
        <v>"Не потрыбно!":"",</v>
      </c>
    </row>
    <row r="196" spans="5:23">
      <c r="E196" s="26"/>
      <c r="G196" s="33" t="str">
        <f>IF(A196="","",""&amp;CHAR(34)&amp;TRIM(A196)&amp;CHAR(34)&amp;":"&amp;CHAR(34)&amp;TRIM(B196)&amp;CHAR(34)&amp;",")</f>
        <v/>
      </c>
      <c r="P196" s="26" t="str">
        <f>IF(A196="","",""&amp;CHAR(34)&amp;TRIM(A196)&amp;CHAR(34)&amp;":"&amp;CHAR(34)&amp;TRIM(C196)&amp;CHAR(34)&amp;",")</f>
        <v/>
      </c>
      <c r="W196" s="26" t="str">
        <f>IF(A196="","",""&amp;CHAR(34)&amp;TRIM(A196)&amp;CHAR(34)&amp;":"&amp;CHAR(34)&amp;TRIM(D196)&amp;CHAR(34)&amp;",")</f>
        <v/>
      </c>
    </row>
    <row r="197" spans="1:23">
      <c r="A197" s="15" t="s">
        <v>481</v>
      </c>
      <c r="B197" s="15"/>
      <c r="C197" s="15"/>
      <c r="D197" s="15"/>
      <c r="E197" s="26"/>
      <c r="G197" s="33" t="str">
        <f>IF(A197="","",""&amp;CHAR(34)&amp;TRIM(A197)&amp;CHAR(34)&amp;":"&amp;CHAR(34)&amp;TRIM(B197)&amp;CHAR(34)&amp;",")</f>
        <v>"Фасади-вінтаж":"",</v>
      </c>
      <c r="P197" s="26" t="str">
        <f>IF(A197="","",""&amp;CHAR(34)&amp;TRIM(A197)&amp;CHAR(34)&amp;":"&amp;CHAR(34)&amp;TRIM(C197)&amp;CHAR(34)&amp;",")</f>
        <v>"Фасади-вінтаж":"",</v>
      </c>
      <c r="W197" s="26" t="str">
        <f>IF(A197="","",""&amp;CHAR(34)&amp;TRIM(A197)&amp;CHAR(34)&amp;":"&amp;CHAR(34)&amp;TRIM(D197)&amp;CHAR(34)&amp;",")</f>
        <v>"Фасади-вінтаж":"",</v>
      </c>
    </row>
    <row r="198" spans="1:23" s="34" customFormat="1">
      <c r="A198" s="34" t="s">
        <v>482</v>
      </c>
      <c r="B198" s="34" t="s">
        <v>483</v>
      </c>
      <c r="C198" s="34" t="s">
        <v>484</v>
      </c>
      <c r="D198" s="34" t="s">
        <v>485</v>
      </c>
      <c r="E198" s="26" t="str">
        <f>"{ name:"&amp;CHAR(34)&amp;A198&amp;CHAR(34)&amp;", url: "&amp;CHAR(34)&amp;"/images/common/kitchens/vintage/facades/"&amp;A198&amp;".jpg"&amp;CHAR(34)&amp;" },"</f>
        <v>{ name:"f_vintage_rigoleto_l", url: "/images/common/kitchens/vintage/facades/f_vintage_rigoleto_l.jpg" },</v>
      </c>
      <c r="G198" s="26" t="str">
        <f>IF(A198="","",""&amp;CHAR(34)&amp;TRIM(A198)&amp;CHAR(34)&amp;":"&amp;CHAR(34)&amp;TRIM(B198)&amp;CHAR(34)&amp;",")</f>
        <v>"f_vintage_rigoleto_l":"Ріголетто світле",</v>
      </c>
      <c r="P198" s="26" t="str">
        <f>IF(A198="","",""&amp;CHAR(34)&amp;TRIM(A198)&amp;CHAR(34)&amp;":"&amp;CHAR(34)&amp;TRIM(C198)&amp;CHAR(34)&amp;",")</f>
        <v>"f_vintage_rigoleto_l":"Риголетто светлое",</v>
      </c>
      <c r="W198" s="26" t="str">
        <f>IF(A198="","",""&amp;CHAR(34)&amp;TRIM(A198)&amp;CHAR(34)&amp;":"&amp;CHAR(34)&amp;TRIM(D198)&amp;CHAR(34)&amp;",")</f>
        <v>"f_vintage_rigoleto_l":"Rigoletto light",</v>
      </c>
    </row>
    <row r="199" spans="1:23" s="34" customFormat="1">
      <c r="A199" s="34" t="s">
        <v>486</v>
      </c>
      <c r="B199" s="34" t="s">
        <v>487</v>
      </c>
      <c r="C199" s="34" t="s">
        <v>487</v>
      </c>
      <c r="D199" s="34" t="s">
        <v>488</v>
      </c>
      <c r="E199" s="26" t="str">
        <f>"{ name:"&amp;CHAR(34)&amp;A199&amp;CHAR(34)&amp;", url: "&amp;CHAR(34)&amp;"/images/common/kitchens/vintage/facades/"&amp;A199&amp;".jpg"&amp;CHAR(34)&amp;" },"</f>
        <v>{ name:"f_vintage_bordo", url: "/images/common/kitchens/vintage/facades/f_vintage_bordo.jpg" },</v>
      </c>
      <c r="G199" s="26" t="str">
        <f>IF(A199="","",""&amp;CHAR(34)&amp;TRIM(A199)&amp;CHAR(34)&amp;":"&amp;CHAR(34)&amp;TRIM(B199)&amp;CHAR(34)&amp;",")</f>
        <v>"f_vintage_bordo":"Бордо",</v>
      </c>
      <c r="P199" s="26" t="str">
        <f>IF(A199="","",""&amp;CHAR(34)&amp;TRIM(A199)&amp;CHAR(34)&amp;":"&amp;CHAR(34)&amp;TRIM(C199)&amp;CHAR(34)&amp;",")</f>
        <v>"f_vintage_bordo":"Бордо",</v>
      </c>
      <c r="W199" s="26" t="str">
        <f>IF(A199="","",""&amp;CHAR(34)&amp;TRIM(A199)&amp;CHAR(34)&amp;":"&amp;CHAR(34)&amp;TRIM(D199)&amp;CHAR(34)&amp;",")</f>
        <v>"f_vintage_bordo":"Bordeaux,",</v>
      </c>
    </row>
    <row r="200" spans="1:23" s="34" customFormat="1">
      <c r="A200" s="34" t="s">
        <v>489</v>
      </c>
      <c r="B200" s="34" t="s">
        <v>490</v>
      </c>
      <c r="C200" s="34" t="s">
        <v>491</v>
      </c>
      <c r="D200" s="34" t="s">
        <v>492</v>
      </c>
      <c r="E200" s="26" t="str">
        <f>"{ name:"&amp;CHAR(34)&amp;A200&amp;CHAR(34)&amp;", url: "&amp;CHAR(34)&amp;"/images/common/kitchens/vintage/facades/"&amp;A200&amp;".jpg"&amp;CHAR(34)&amp;" },"</f>
        <v>{ name:"f_vintage_grafit", url: "/images/common/kitchens/vintage/facades/f_vintage_grafit.jpg" },</v>
      </c>
      <c r="G200" s="26" t="str">
        <f>IF(A200="","",""&amp;CHAR(34)&amp;TRIM(A200)&amp;CHAR(34)&amp;":"&amp;CHAR(34)&amp;TRIM(B200)&amp;CHAR(34)&amp;",")</f>
        <v>"f_vintage_grafit":"Графіт",</v>
      </c>
      <c r="P200" s="26" t="str">
        <f>IF(A200="","",""&amp;CHAR(34)&amp;TRIM(A200)&amp;CHAR(34)&amp;":"&amp;CHAR(34)&amp;TRIM(C200)&amp;CHAR(34)&amp;",")</f>
        <v>"f_vintage_grafit":"Графит",</v>
      </c>
      <c r="W200" s="26" t="str">
        <f>IF(A200="","",""&amp;CHAR(34)&amp;TRIM(A200)&amp;CHAR(34)&amp;":"&amp;CHAR(34)&amp;TRIM(D200)&amp;CHAR(34)&amp;",")</f>
        <v>"f_vintage_grafit":"Graphite",</v>
      </c>
    </row>
    <row r="201" spans="1:23" s="34" customFormat="1">
      <c r="A201" s="34" t="s">
        <v>493</v>
      </c>
      <c r="B201" s="34" t="s">
        <v>428</v>
      </c>
      <c r="C201" s="34" t="s">
        <v>428</v>
      </c>
      <c r="D201" s="34" t="s">
        <v>429</v>
      </c>
      <c r="E201" s="26" t="str">
        <f>"{ name:"&amp;CHAR(34)&amp;A201&amp;CHAR(34)&amp;", url: "&amp;CHAR(34)&amp;"/images/common/kitchens/vintage/facades/"&amp;A201&amp;".jpg"&amp;CHAR(34)&amp;" },"</f>
        <v>{ name:"f_vintage_drakar", url: "/images/common/kitchens/vintage/facades/f_vintage_drakar.jpg" },</v>
      </c>
      <c r="G201" s="26" t="str">
        <f>IF(A201="","",""&amp;CHAR(34)&amp;TRIM(A201)&amp;CHAR(34)&amp;":"&amp;CHAR(34)&amp;TRIM(B201)&amp;CHAR(34)&amp;",")</f>
        <v>"f_vintage_drakar":"Дракар",</v>
      </c>
      <c r="P201" s="26" t="str">
        <f>IF(A201="","",""&amp;CHAR(34)&amp;TRIM(A201)&amp;CHAR(34)&amp;":"&amp;CHAR(34)&amp;TRIM(C201)&amp;CHAR(34)&amp;",")</f>
        <v>"f_vintage_drakar":"Дракар",</v>
      </c>
      <c r="W201" s="26" t="str">
        <f>IF(A201="","",""&amp;CHAR(34)&amp;TRIM(A201)&amp;CHAR(34)&amp;":"&amp;CHAR(34)&amp;TRIM(D201)&amp;CHAR(34)&amp;",")</f>
        <v>"f_vintage_drakar":"Drakar",</v>
      </c>
    </row>
    <row r="202" spans="1:23" s="34" customFormat="1">
      <c r="A202" s="34" t="s">
        <v>494</v>
      </c>
      <c r="B202" s="34" t="s">
        <v>417</v>
      </c>
      <c r="C202" s="34" t="s">
        <v>418</v>
      </c>
      <c r="D202" s="34" t="s">
        <v>419</v>
      </c>
      <c r="E202" s="26" t="str">
        <f>"{ name:"&amp;CHAR(34)&amp;A202&amp;CHAR(34)&amp;", url: "&amp;CHAR(34)&amp;"/images/common/kitchens/vintage/facades/"&amp;A202&amp;".jpg"&amp;CHAR(34)&amp;" },"</f>
        <v>{ name:"f_vintage_oak_pl", url: "/images/common/kitchens/vintage/facades/f_vintage_oak_pl.jpg" },</v>
      </c>
      <c r="G202" s="26" t="str">
        <f>IF(A202="","",""&amp;CHAR(34)&amp;TRIM(A202)&amp;CHAR(34)&amp;":"&amp;CHAR(34)&amp;TRIM(B202)&amp;CHAR(34)&amp;",")</f>
        <v>"f_vintage_oak_pl":"Дуб платиновий",</v>
      </c>
      <c r="P202" s="26" t="str">
        <f>IF(A202="","",""&amp;CHAR(34)&amp;TRIM(A202)&amp;CHAR(34)&amp;":"&amp;CHAR(34)&amp;TRIM(C202)&amp;CHAR(34)&amp;",")</f>
        <v>"f_vintage_oak_pl":"Дуб платиновый",</v>
      </c>
      <c r="W202" s="26" t="str">
        <f>IF(A202="","",""&amp;CHAR(34)&amp;TRIM(A202)&amp;CHAR(34)&amp;":"&amp;CHAR(34)&amp;TRIM(D202)&amp;CHAR(34)&amp;",")</f>
        <v>"f_vintage_oak_pl":"Oak platinum",</v>
      </c>
    </row>
    <row r="203" spans="1:23" s="34" customFormat="1">
      <c r="A203" s="34" t="s">
        <v>495</v>
      </c>
      <c r="B203" s="34" t="s">
        <v>421</v>
      </c>
      <c r="C203" s="34" t="s">
        <v>422</v>
      </c>
      <c r="D203" s="34" t="s">
        <v>423</v>
      </c>
      <c r="E203" s="26" t="str">
        <f>"{ name:"&amp;CHAR(34)&amp;A203&amp;CHAR(34)&amp;", url: "&amp;CHAR(34)&amp;"/images/common/kitchens/vintage/facades/"&amp;A203&amp;".jpg"&amp;CHAR(34)&amp;" },"</f>
        <v>{ name:"f_vintage_oak_indust", url: "/images/common/kitchens/vintage/facades/f_vintage_oak_indust.jpg" },</v>
      </c>
      <c r="G203" s="26" t="str">
        <f>IF(A203="","",""&amp;CHAR(34)&amp;TRIM(A203)&amp;CHAR(34)&amp;":"&amp;CHAR(34)&amp;TRIM(B203)&amp;CHAR(34)&amp;",")</f>
        <v>"f_vintage_oak_indust":"Індастріал",</v>
      </c>
      <c r="P203" s="26" t="str">
        <f>IF(A203="","",""&amp;CHAR(34)&amp;TRIM(A203)&amp;CHAR(34)&amp;":"&amp;CHAR(34)&amp;TRIM(C203)&amp;CHAR(34)&amp;",")</f>
        <v>"f_vintage_oak_indust":"Индастриал",</v>
      </c>
      <c r="W203" s="26" t="str">
        <f>IF(A203="","",""&amp;CHAR(34)&amp;TRIM(A203)&amp;CHAR(34)&amp;":"&amp;CHAR(34)&amp;TRIM(D203)&amp;CHAR(34)&amp;",")</f>
        <v>"f_vintage_oak_indust":"Industrial",</v>
      </c>
    </row>
    <row r="204" spans="1:23" s="34" customFormat="1">
      <c r="A204" s="34" t="s">
        <v>496</v>
      </c>
      <c r="B204" s="34" t="s">
        <v>406</v>
      </c>
      <c r="C204" s="34" t="s">
        <v>406</v>
      </c>
      <c r="D204" s="34" t="s">
        <v>407</v>
      </c>
      <c r="E204" s="26" t="str">
        <f>"{ name:"&amp;CHAR(34)&amp;A204&amp;CHAR(34)&amp;", url: "&amp;CHAR(34)&amp;"/images/common/kitchens/vintage/facades/"&amp;A204&amp;".jpg"&amp;CHAR(34)&amp;" },"</f>
        <v>{ name:"f_vintage_oak_clonedike", url: "/images/common/kitchens/vintage/facades/f_vintage_oak_clonedike.jpg" },</v>
      </c>
      <c r="G204" s="26" t="str">
        <f>IF(A204="","",""&amp;CHAR(34)&amp;TRIM(A204)&amp;CHAR(34)&amp;":"&amp;CHAR(34)&amp;TRIM(B204)&amp;CHAR(34)&amp;",")</f>
        <v>"f_vintage_oak_clonedike":"Дуб клондайк",</v>
      </c>
      <c r="P204" s="26" t="str">
        <f>IF(A204="","",""&amp;CHAR(34)&amp;TRIM(A204)&amp;CHAR(34)&amp;":"&amp;CHAR(34)&amp;TRIM(C204)&amp;CHAR(34)&amp;",")</f>
        <v>"f_vintage_oak_clonedike":"Дуб клондайк",</v>
      </c>
      <c r="W204" s="26" t="str">
        <f>IF(A204="","",""&amp;CHAR(34)&amp;TRIM(A204)&amp;CHAR(34)&amp;":"&amp;CHAR(34)&amp;TRIM(D204)&amp;CHAR(34)&amp;",")</f>
        <v>"f_vintage_oak_clonedike":"Oak clondike",</v>
      </c>
    </row>
    <row r="205" spans="1:23" s="34" customFormat="1">
      <c r="A205" s="34" t="s">
        <v>497</v>
      </c>
      <c r="B205" s="34" t="s">
        <v>498</v>
      </c>
      <c r="C205" s="34" t="s">
        <v>498</v>
      </c>
      <c r="D205" s="34" t="s">
        <v>499</v>
      </c>
      <c r="E205" s="26" t="str">
        <f>"{ name:"&amp;CHAR(34)&amp;A205&amp;CHAR(34)&amp;", url: "&amp;CHAR(34)&amp;"/images/common/kitchens/vintage/facades/"&amp;A205&amp;".jpg"&amp;CHAR(34)&amp;" },"</f>
        <v>{ name:"f_vintage_oak_lavanda", url: "/images/common/kitchens/vintage/facades/f_vintage_oak_lavanda.jpg" },</v>
      </c>
      <c r="G205" s="26" t="str">
        <f>IF(A205="","",""&amp;CHAR(34)&amp;TRIM(A205)&amp;CHAR(34)&amp;":"&amp;CHAR(34)&amp;TRIM(B205)&amp;CHAR(34)&amp;",")</f>
        <v>"f_vintage_oak_lavanda":"Лаванда",</v>
      </c>
      <c r="P205" s="26" t="str">
        <f>IF(A205="","",""&amp;CHAR(34)&amp;TRIM(A205)&amp;CHAR(34)&amp;":"&amp;CHAR(34)&amp;TRIM(C205)&amp;CHAR(34)&amp;",")</f>
        <v>"f_vintage_oak_lavanda":"Лаванда",</v>
      </c>
      <c r="W205" s="26" t="str">
        <f>IF(A205="","",""&amp;CHAR(34)&amp;TRIM(A205)&amp;CHAR(34)&amp;":"&amp;CHAR(34)&amp;TRIM(D205)&amp;CHAR(34)&amp;",")</f>
        <v>"f_vintage_oak_lavanda":"Lavander",</v>
      </c>
    </row>
    <row r="206" spans="1:23" s="34" customFormat="1">
      <c r="A206" s="34" t="s">
        <v>500</v>
      </c>
      <c r="B206" s="34" t="s">
        <v>501</v>
      </c>
      <c r="C206" s="34" t="s">
        <v>501</v>
      </c>
      <c r="D206" s="34" t="s">
        <v>502</v>
      </c>
      <c r="E206" s="26" t="str">
        <f>"{ name:"&amp;CHAR(34)&amp;A206&amp;CHAR(34)&amp;", url: "&amp;CHAR(34)&amp;"/images/common/kitchens/vintage/facades/"&amp;A206&amp;".jpg"&amp;CHAR(34)&amp;" },"</f>
        <v>{ name:"f_vintage_oak_late", url: "/images/common/kitchens/vintage/facades/f_vintage_oak_late.jpg" },</v>
      </c>
      <c r="G206" s="26" t="str">
        <f>IF(A206="","",""&amp;CHAR(34)&amp;TRIM(A206)&amp;CHAR(34)&amp;":"&amp;CHAR(34)&amp;TRIM(B206)&amp;CHAR(34)&amp;",")</f>
        <v>"f_vintage_oak_late":"Латте",</v>
      </c>
      <c r="P206" s="26" t="str">
        <f>IF(A206="","",""&amp;CHAR(34)&amp;TRIM(A206)&amp;CHAR(34)&amp;":"&amp;CHAR(34)&amp;TRIM(C206)&amp;CHAR(34)&amp;",")</f>
        <v>"f_vintage_oak_late":"Латте",</v>
      </c>
      <c r="W206" s="26" t="str">
        <f>IF(A206="","",""&amp;CHAR(34)&amp;TRIM(A206)&amp;CHAR(34)&amp;":"&amp;CHAR(34)&amp;TRIM(D206)&amp;CHAR(34)&amp;",")</f>
        <v>"f_vintage_oak_late":"Latte",</v>
      </c>
    </row>
    <row r="207" spans="1:23" s="34" customFormat="1">
      <c r="A207" s="34" t="s">
        <v>503</v>
      </c>
      <c r="B207" s="34" t="s">
        <v>504</v>
      </c>
      <c r="C207" s="34" t="s">
        <v>505</v>
      </c>
      <c r="D207" s="34" t="s">
        <v>506</v>
      </c>
      <c r="E207" s="26" t="str">
        <f>"{ name:"&amp;CHAR(34)&amp;A207&amp;CHAR(34)&amp;", url: "&amp;CHAR(34)&amp;"/images/common/kitchens/vintage/facades/"&amp;A207&amp;".jpg"&amp;CHAR(34)&amp;" },"</f>
        <v>{ name:"f_vintage_rigolet", url: "/images/common/kitchens/vintage/facades/f_vintage_rigolet.jpg" },</v>
      </c>
      <c r="G207" s="26" t="str">
        <f>IF(A207="","",""&amp;CHAR(34)&amp;TRIM(A207)&amp;CHAR(34)&amp;":"&amp;CHAR(34)&amp;TRIM(B207)&amp;CHAR(34)&amp;",")</f>
        <v>"f_vintage_rigolet":"Ріголетто темне",</v>
      </c>
      <c r="P207" s="26" t="str">
        <f>IF(A207="","",""&amp;CHAR(34)&amp;TRIM(A207)&amp;CHAR(34)&amp;":"&amp;CHAR(34)&amp;TRIM(C207)&amp;CHAR(34)&amp;",")</f>
        <v>"f_vintage_rigolet":"Риголетто темное",</v>
      </c>
      <c r="W207" s="26" t="str">
        <f>IF(A207="","",""&amp;CHAR(34)&amp;TRIM(A207)&amp;CHAR(34)&amp;":"&amp;CHAR(34)&amp;TRIM(D207)&amp;CHAR(34)&amp;",")</f>
        <v>"f_vintage_rigolet":"Rigoletto dark",</v>
      </c>
    </row>
    <row r="208" spans="5:23" s="34" customFormat="1">
      <c r="E208" s="26"/>
      <c r="G208" s="26" t="str">
        <f>IF(A208="","",""&amp;CHAR(34)&amp;TRIM(A208)&amp;CHAR(34)&amp;":"&amp;CHAR(34)&amp;TRIM(B208)&amp;CHAR(34)&amp;",")</f>
        <v/>
      </c>
      <c r="P208" s="26" t="str">
        <f>IF(A208="","",""&amp;CHAR(34)&amp;TRIM(A208)&amp;CHAR(34)&amp;":"&amp;CHAR(34)&amp;TRIM(C208)&amp;CHAR(34)&amp;",")</f>
        <v/>
      </c>
      <c r="W208" s="34" t="str">
        <f>IF(A208="","",""&amp;CHAR(34)&amp;TRIM(A208)&amp;CHAR(34)&amp;":"&amp;CHAR(34)&amp;TRIM(D208)&amp;CHAR(34)&amp;",")</f>
        <v/>
      </c>
    </row>
    <row r="209" spans="1:23" s="34" customFormat="1">
      <c r="A209" s="35" t="s">
        <v>507</v>
      </c>
      <c r="B209" s="35"/>
      <c r="C209" s="35"/>
      <c r="D209" s="35"/>
      <c r="E209" s="26"/>
      <c r="G209" s="26" t="str">
        <f>IF(A209="","",""&amp;CHAR(34)&amp;TRIM(A209)&amp;CHAR(34)&amp;":"&amp;CHAR(34)&amp;TRIM(B209)&amp;CHAR(34)&amp;",")</f>
        <v>"Фасади-вітон":"",</v>
      </c>
      <c r="P209" s="26" t="str">
        <f>IF(A209="","",""&amp;CHAR(34)&amp;TRIM(A209)&amp;CHAR(34)&amp;":"&amp;CHAR(34)&amp;TRIM(C209)&amp;CHAR(34)&amp;",")</f>
        <v>"Фасади-вітон":"",</v>
      </c>
      <c r="W209" s="34" t="str">
        <f>IF(A209="","",""&amp;CHAR(34)&amp;TRIM(A209)&amp;CHAR(34)&amp;":"&amp;CHAR(34)&amp;TRIM(D209)&amp;CHAR(34)&amp;",")</f>
        <v>"Фасади-вітон":"",</v>
      </c>
    </row>
    <row r="210" spans="1:23" s="34" customFormat="1">
      <c r="A210" s="34" t="s">
        <v>508</v>
      </c>
      <c r="B210" s="34" t="s">
        <v>44</v>
      </c>
      <c r="C210" s="34" t="s">
        <v>45</v>
      </c>
      <c r="D210" s="34" t="s">
        <v>46</v>
      </c>
      <c r="E210" s="26" t="str">
        <f>"{ name:"&amp;CHAR(34)&amp;A210&amp;CHAR(34)&amp;", url: "&amp;CHAR(34)&amp;"/images/common/kitchens/viton/facades/"&amp;A210&amp;".jpg"&amp;CHAR(34)&amp;" },"</f>
        <v>{ name:"f_viton_1", url: "/images/common/kitchens/viton/facades/f_viton_1.jpg" },</v>
      </c>
      <c r="G210" s="26" t="str">
        <f>IF(A210="","",""&amp;CHAR(34)&amp;TRIM(A210)&amp;CHAR(34)&amp;":"&amp;CHAR(34)&amp;TRIM(B210)&amp;CHAR(34)&amp;",")</f>
        <v>"f_viton_1":"Айвроі, білий",</v>
      </c>
      <c r="P210" s="26" t="str">
        <f>IF(A210="","",""&amp;CHAR(34)&amp;TRIM(A210)&amp;CHAR(34)&amp;":"&amp;CHAR(34)&amp;TRIM(C210)&amp;CHAR(34)&amp;",")</f>
        <v>"f_viton_1":"Айвориб белый",</v>
      </c>
      <c r="W210" s="34" t="str">
        <f>IF(A210="","",""&amp;CHAR(34)&amp;TRIM(A210)&amp;CHAR(34)&amp;":"&amp;CHAR(34)&amp;TRIM(D210)&amp;CHAR(34)&amp;",")</f>
        <v>"f_viton_1":"Ivory, White",</v>
      </c>
    </row>
    <row r="211" spans="1:23" s="34" customFormat="1">
      <c r="A211" s="34" t="s">
        <v>509</v>
      </c>
      <c r="B211" s="34" t="s">
        <v>40</v>
      </c>
      <c r="C211" s="34" t="s">
        <v>41</v>
      </c>
      <c r="D211" s="34" t="s">
        <v>42</v>
      </c>
      <c r="E211" s="26" t="str">
        <f>"{ name:"&amp;CHAR(34)&amp;A211&amp;CHAR(34)&amp;", url: "&amp;CHAR(34)&amp;"/images/common/kitchens/viton/facades/"&amp;A211&amp;".jpg"&amp;CHAR(34)&amp;" },"</f>
        <v>{ name:"f_viton_2", url: "/images/common/kitchens/viton/facades/f_viton_2.jpg" },</v>
      </c>
      <c r="G211" s="26" t="str">
        <f>IF(A211="","",""&amp;CHAR(34)&amp;TRIM(A211)&amp;CHAR(34)&amp;":"&amp;CHAR(34)&amp;TRIM(B211)&amp;CHAR(34)&amp;",")</f>
        <v>"f_viton_2":"Дуб молочний, дуб молочний",</v>
      </c>
      <c r="P211" s="26" t="str">
        <f>IF(A211="","",""&amp;CHAR(34)&amp;TRIM(A211)&amp;CHAR(34)&amp;":"&amp;CHAR(34)&amp;TRIM(C211)&amp;CHAR(34)&amp;",")</f>
        <v>"f_viton_2":"Дуб молочный, дуб молочный",</v>
      </c>
      <c r="W211" s="34" t="str">
        <f>IF(A211="","",""&amp;CHAR(34)&amp;TRIM(A211)&amp;CHAR(34)&amp;":"&amp;CHAR(34)&amp;TRIM(D211)&amp;CHAR(34)&amp;",")</f>
        <v>"f_viton_2":"Oak milky, oak milky",</v>
      </c>
    </row>
    <row r="212" spans="1:23" s="34" customFormat="1">
      <c r="A212" s="34" t="s">
        <v>510</v>
      </c>
      <c r="B212" s="34" t="s">
        <v>431</v>
      </c>
      <c r="C212" s="34" t="s">
        <v>29</v>
      </c>
      <c r="D212" s="34" t="s">
        <v>30</v>
      </c>
      <c r="E212" s="26" t="str">
        <f>"{ name:"&amp;CHAR(34)&amp;A212&amp;CHAR(34)&amp;", url: "&amp;CHAR(34)&amp;"/images/common/kitchens/viton/facades/"&amp;A212&amp;".jpg"&amp;CHAR(34)&amp;" },"</f>
        <v>{ name:"f_viton_3", url: "/images/common/kitchens/viton/facades/f_viton_3.jpg" },</v>
      </c>
      <c r="G212" s="26" t="str">
        <f>IF(A212="","",""&amp;CHAR(34)&amp;TRIM(A212)&amp;CHAR(34)&amp;":"&amp;CHAR(34)&amp;TRIM(B212)&amp;CHAR(34)&amp;",")</f>
        <v>"f_viton_3":"Дуб нортленд, дуб молочний",</v>
      </c>
      <c r="P212" s="26" t="str">
        <f>IF(A212="","",""&amp;CHAR(34)&amp;TRIM(A212)&amp;CHAR(34)&amp;":"&amp;CHAR(34)&amp;TRIM(C212)&amp;CHAR(34)&amp;",")</f>
        <v>"f_viton_3":"Дуб нортлэнд, дуб молочный",</v>
      </c>
      <c r="W212" s="34" t="str">
        <f>IF(A212="","",""&amp;CHAR(34)&amp;TRIM(A212)&amp;CHAR(34)&amp;":"&amp;CHAR(34)&amp;TRIM(D212)&amp;CHAR(34)&amp;",")</f>
        <v>"f_viton_3":"Oak nortland, oak milky",</v>
      </c>
    </row>
    <row r="213" spans="1:23" s="34" customFormat="1">
      <c r="A213" s="34" t="s">
        <v>511</v>
      </c>
      <c r="B213" s="34" t="s">
        <v>32</v>
      </c>
      <c r="C213" s="34" t="s">
        <v>33</v>
      </c>
      <c r="D213" s="34" t="s">
        <v>34</v>
      </c>
      <c r="E213" s="26" t="str">
        <f>"{ name:"&amp;CHAR(34)&amp;A213&amp;CHAR(34)&amp;", url: "&amp;CHAR(34)&amp;"/images/common/kitchens/viton/facades/"&amp;A213&amp;".jpg"&amp;CHAR(34)&amp;" },"</f>
        <v>{ name:"f_viton_4", url: "/images/common/kitchens/viton/facades/f_viton_4.jpg" },</v>
      </c>
      <c r="G213" s="26" t="str">
        <f>IF(A213="","",""&amp;CHAR(34)&amp;TRIM(A213)&amp;CHAR(34)&amp;":"&amp;CHAR(34)&amp;TRIM(B213)&amp;CHAR(34)&amp;",")</f>
        <v>"f_viton_4":"Дуб сонома грей, ясен сніжний",</v>
      </c>
      <c r="P213" s="26" t="str">
        <f>IF(A213="","",""&amp;CHAR(34)&amp;TRIM(A213)&amp;CHAR(34)&amp;":"&amp;CHAR(34)&amp;TRIM(C213)&amp;CHAR(34)&amp;",")</f>
        <v>"f_viton_4":"Дуб сонома грэй, ясень снежный",</v>
      </c>
      <c r="W213" s="34" t="str">
        <f>IF(A213="","",""&amp;CHAR(34)&amp;TRIM(A213)&amp;CHAR(34)&amp;":"&amp;CHAR(34)&amp;TRIM(D213)&amp;CHAR(34)&amp;",")</f>
        <v>"f_viton_4":"Oak sonoma grey, ash snow",</v>
      </c>
    </row>
    <row r="214" spans="1:23" s="34" customFormat="1">
      <c r="A214" s="34" t="s">
        <v>512</v>
      </c>
      <c r="B214" s="34" t="s">
        <v>36</v>
      </c>
      <c r="C214" s="34" t="s">
        <v>37</v>
      </c>
      <c r="D214" s="34" t="s">
        <v>38</v>
      </c>
      <c r="E214" s="26" t="str">
        <f>"{ name:"&amp;CHAR(34)&amp;A214&amp;CHAR(34)&amp;", url: "&amp;CHAR(34)&amp;"/images/common/kitchens/viton/facades/"&amp;A214&amp;".jpg"&amp;CHAR(34)&amp;" },"</f>
        <v>{ name:"f_viton_5", url: "/images/common/kitchens/viton/facades/f_viton_5.jpg" },</v>
      </c>
      <c r="G214" s="26" t="str">
        <f>IF(A214="","",""&amp;CHAR(34)&amp;TRIM(A214)&amp;CHAR(34)&amp;":"&amp;CHAR(34)&amp;TRIM(B214)&amp;CHAR(34)&amp;",")</f>
        <v>"f_viton_5":"Монблан браун, ясен сніжний",</v>
      </c>
      <c r="P214" s="26" t="str">
        <f>IF(A214="","",""&amp;CHAR(34)&amp;TRIM(A214)&amp;CHAR(34)&amp;":"&amp;CHAR(34)&amp;TRIM(C214)&amp;CHAR(34)&amp;",")</f>
        <v>"f_viton_5":"Монблан браун, яснь снежный",</v>
      </c>
      <c r="W214" s="34" t="str">
        <f>IF(A214="","",""&amp;CHAR(34)&amp;TRIM(A214)&amp;CHAR(34)&amp;":"&amp;CHAR(34)&amp;TRIM(D214)&amp;CHAR(34)&amp;",")</f>
        <v>"f_viton_5":"Mont blanc brown",</v>
      </c>
    </row>
    <row r="215" spans="1:23" s="34" customFormat="1">
      <c r="A215" s="34" t="s">
        <v>513</v>
      </c>
      <c r="B215" s="34" t="s">
        <v>25</v>
      </c>
      <c r="C215" s="34" t="s">
        <v>25</v>
      </c>
      <c r="D215" s="34" t="s">
        <v>26</v>
      </c>
      <c r="E215" s="26" t="str">
        <f>"{ name:"&amp;CHAR(34)&amp;A215&amp;CHAR(34)&amp;", url: "&amp;CHAR(34)&amp;"/images/common/kitchens/viton/facades/"&amp;A215&amp;".jpg"&amp;CHAR(34)&amp;" },"</f>
        <v>{ name:"f_viton_6", url: "/images/common/kitchens/viton/facades/f_viton_6.jpg" },</v>
      </c>
      <c r="G215" s="26" t="str">
        <f>IF(A215="","",""&amp;CHAR(34)&amp;TRIM(A215)&amp;CHAR(34)&amp;":"&amp;CHAR(34)&amp;TRIM(B215)&amp;CHAR(34)&amp;",")</f>
        <v>"f_viton_6":"Дуб сонома, дуб сонома",</v>
      </c>
      <c r="P215" s="26" t="str">
        <f>IF(A215="","",""&amp;CHAR(34)&amp;TRIM(A215)&amp;CHAR(34)&amp;":"&amp;CHAR(34)&amp;TRIM(C215)&amp;CHAR(34)&amp;",")</f>
        <v>"f_viton_6":"Дуб сонома, дуб сонома",</v>
      </c>
      <c r="W215" s="34" t="str">
        <f>IF(A215="","",""&amp;CHAR(34)&amp;TRIM(A215)&amp;CHAR(34)&amp;":"&amp;CHAR(34)&amp;TRIM(D215)&amp;CHAR(34)&amp;",")</f>
        <v>"f_viton_6":"Oak sonoma, oak sonoma",</v>
      </c>
    </row>
    <row r="216" spans="5:23">
      <c r="E216" s="26"/>
      <c r="G216" s="26" t="str">
        <f>IF(A216="","",""&amp;CHAR(34)&amp;TRIM(A216)&amp;CHAR(34)&amp;":"&amp;CHAR(34)&amp;TRIM(B216)&amp;CHAR(34)&amp;",")</f>
        <v/>
      </c>
      <c r="P216" s="26" t="str">
        <f>IF(A216="","",""&amp;CHAR(34)&amp;TRIM(A216)&amp;CHAR(34)&amp;":"&amp;CHAR(34)&amp;TRIM(C216)&amp;CHAR(34)&amp;",")</f>
        <v/>
      </c>
      <c r="W216" t="str">
        <f>IF(A216="","",""&amp;CHAR(34)&amp;TRIM(A216)&amp;CHAR(34)&amp;":"&amp;CHAR(34)&amp;TRIM(D216)&amp;CHAR(34)&amp;",")</f>
        <v/>
      </c>
    </row>
    <row r="217" spans="1:23">
      <c r="A217" s="15" t="s">
        <v>514</v>
      </c>
      <c r="B217" s="15"/>
      <c r="C217" s="15"/>
      <c r="D217" s="15"/>
      <c r="E217" s="26"/>
      <c r="G217" s="26" t="str">
        <f>IF(A217="","",""&amp;CHAR(34)&amp;TRIM(A217)&amp;CHAR(34)&amp;":"&amp;CHAR(34)&amp;TRIM(B217)&amp;CHAR(34)&amp;",")</f>
        <v>"Фасади-гламур":"",</v>
      </c>
      <c r="P217" s="26" t="str">
        <f>IF(A217="","",""&amp;CHAR(34)&amp;TRIM(A217)&amp;CHAR(34)&amp;":"&amp;CHAR(34)&amp;TRIM(C217)&amp;CHAR(34)&amp;",")</f>
        <v>"Фасади-гламур":"",</v>
      </c>
      <c r="W217" t="str">
        <f>IF(A217="","",""&amp;CHAR(34)&amp;TRIM(A217)&amp;CHAR(34)&amp;":"&amp;CHAR(34)&amp;TRIM(D217)&amp;CHAR(34)&amp;",")</f>
        <v>"Фасади-гламур":"",</v>
      </c>
    </row>
    <row r="218" spans="1:23" s="36" customFormat="1">
      <c r="A218" s="36" t="s">
        <v>515</v>
      </c>
      <c r="B218" s="36" t="s">
        <v>516</v>
      </c>
      <c r="C218" s="36" t="s">
        <v>517</v>
      </c>
      <c r="D218" s="36" t="s">
        <v>518</v>
      </c>
      <c r="E218" s="26" t="str">
        <f>"{ name:"&amp;CHAR(34)&amp;A218&amp;CHAR(34)&amp;", url: "&amp;CHAR(34)&amp;"/images/common/kitchens/glamor/facades/"&amp;A218&amp;".jpg"&amp;CHAR(34)&amp;" },"</f>
        <v>{ name:"f_glam_1", url: "/images/common/kitchens/glamor/facades/f_glam_1.jpg" },</v>
      </c>
      <c r="G218" s="26" t="str">
        <f>IF(A218="","",""&amp;CHAR(34)&amp;TRIM(A218)&amp;CHAR(34)&amp;":"&amp;CHAR(34)&amp;TRIM(B218)&amp;CHAR(34)&amp;",")</f>
        <v>"f_glam_1":"Дуб англійський",</v>
      </c>
      <c r="P218" s="26" t="str">
        <f>IF(A218="","",""&amp;CHAR(34)&amp;TRIM(A218)&amp;CHAR(34)&amp;":"&amp;CHAR(34)&amp;TRIM(C218)&amp;CHAR(34)&amp;",")</f>
        <v>"f_glam_1":"Дуб английский",</v>
      </c>
      <c r="W218" s="36" t="str">
        <f>IF(A218="","",""&amp;CHAR(34)&amp;TRIM(A218)&amp;CHAR(34)&amp;":"&amp;CHAR(34)&amp;TRIM(D218)&amp;CHAR(34)&amp;",")</f>
        <v>"f_glam_1":"Oak English",</v>
      </c>
    </row>
    <row r="219" spans="1:23" s="36" customFormat="1">
      <c r="A219" s="36" t="s">
        <v>519</v>
      </c>
      <c r="B219" s="36" t="s">
        <v>520</v>
      </c>
      <c r="C219" s="36" t="s">
        <v>521</v>
      </c>
      <c r="D219" s="36" t="s">
        <v>522</v>
      </c>
      <c r="E219" s="26" t="str">
        <f>"{ name:"&amp;CHAR(34)&amp;A219&amp;CHAR(34)&amp;", url: "&amp;CHAR(34)&amp;"/images/common/kitchens/glamor/facades/"&amp;A219&amp;".jpg"&amp;CHAR(34)&amp;" },"</f>
        <v>{ name:"f_glam_2", url: "/images/common/kitchens/glamor/facades/f_glam_2.jpg" },</v>
      </c>
      <c r="G219" s="26" t="str">
        <f>IF(A219="","",""&amp;CHAR(34)&amp;TRIM(A219)&amp;CHAR(34)&amp;":"&amp;CHAR(34)&amp;TRIM(B219)&amp;CHAR(34)&amp;",")</f>
        <v>"f_glam_2":"Дуб королівський",</v>
      </c>
      <c r="P219" s="26" t="str">
        <f>IF(A219="","",""&amp;CHAR(34)&amp;TRIM(A219)&amp;CHAR(34)&amp;":"&amp;CHAR(34)&amp;TRIM(C219)&amp;CHAR(34)&amp;",")</f>
        <v>"f_glam_2":"Дуб королевский",</v>
      </c>
      <c r="W219" s="36" t="str">
        <f>IF(A219="","",""&amp;CHAR(34)&amp;TRIM(A219)&amp;CHAR(34)&amp;":"&amp;CHAR(34)&amp;TRIM(D219)&amp;CHAR(34)&amp;",")</f>
        <v>"f_glam_2":"Oak royal",</v>
      </c>
    </row>
    <row r="220" spans="1:23" s="36" customFormat="1">
      <c r="A220" s="36" t="s">
        <v>523</v>
      </c>
      <c r="B220" s="36" t="s">
        <v>524</v>
      </c>
      <c r="C220" s="36" t="s">
        <v>525</v>
      </c>
      <c r="D220" s="36" t="s">
        <v>526</v>
      </c>
      <c r="E220" s="26" t="str">
        <f>"{ name:"&amp;CHAR(34)&amp;A220&amp;CHAR(34)&amp;", url: "&amp;CHAR(34)&amp;"/images/common/kitchens/glamor/facades/"&amp;A220&amp;".jpg"&amp;CHAR(34)&amp;" },"</f>
        <v>{ name:"f_glam_3", url: "/images/common/kitchens/glamor/facades/f_glam_3.jpg" },</v>
      </c>
      <c r="G220" s="26" t="str">
        <f>IF(A220="","",""&amp;CHAR(34)&amp;TRIM(A220)&amp;CHAR(34)&amp;":"&amp;CHAR(34)&amp;TRIM(B220)&amp;CHAR(34)&amp;",")</f>
        <v>"f_glam_3":"Дуб полярний",</v>
      </c>
      <c r="P220" s="26" t="str">
        <f>IF(A220="","",""&amp;CHAR(34)&amp;TRIM(A220)&amp;CHAR(34)&amp;":"&amp;CHAR(34)&amp;TRIM(C220)&amp;CHAR(34)&amp;",")</f>
        <v>"f_glam_3":"Дуб полярный",</v>
      </c>
      <c r="W220" s="36" t="str">
        <f>IF(A220="","",""&amp;CHAR(34)&amp;TRIM(A220)&amp;CHAR(34)&amp;":"&amp;CHAR(34)&amp;TRIM(D220)&amp;CHAR(34)&amp;",")</f>
        <v>"f_glam_3":"Oak polar",</v>
      </c>
    </row>
    <row r="221" spans="1:23" s="36" customFormat="1">
      <c r="A221" s="36" t="s">
        <v>527</v>
      </c>
      <c r="B221" s="36" t="s">
        <v>528</v>
      </c>
      <c r="C221" s="36" t="s">
        <v>529</v>
      </c>
      <c r="D221" s="36" t="s">
        <v>530</v>
      </c>
      <c r="E221" s="26" t="str">
        <f>"{ name:"&amp;CHAR(34)&amp;A221&amp;CHAR(34)&amp;", url: "&amp;CHAR(34)&amp;"/images/common/kitchens/glamor/facades/"&amp;A221&amp;".jpg"&amp;CHAR(34)&amp;" },"</f>
        <v>{ name:"f_glam_4", url: "/images/common/kitchens/glamor/facades/f_glam_4.jpg" },</v>
      </c>
      <c r="G221" s="26" t="str">
        <f>IF(A221="","",""&amp;CHAR(34)&amp;TRIM(A221)&amp;CHAR(34)&amp;":"&amp;CHAR(34)&amp;TRIM(B221)&amp;CHAR(34)&amp;",")</f>
        <v>"f_glam_4":"Дуб сніжний",</v>
      </c>
      <c r="P221" s="26" t="str">
        <f>IF(A221="","",""&amp;CHAR(34)&amp;TRIM(A221)&amp;CHAR(34)&amp;":"&amp;CHAR(34)&amp;TRIM(C221)&amp;CHAR(34)&amp;",")</f>
        <v>"f_glam_4":"Дуб снежный",</v>
      </c>
      <c r="W221" s="36" t="str">
        <f>IF(A221="","",""&amp;CHAR(34)&amp;TRIM(A221)&amp;CHAR(34)&amp;":"&amp;CHAR(34)&amp;TRIM(D221)&amp;CHAR(34)&amp;",")</f>
        <v>"f_glam_4":"Oak snow",</v>
      </c>
    </row>
    <row r="222" spans="5:23">
      <c r="E222" s="26"/>
      <c r="G222" s="26" t="str">
        <f>IF(A222="","",""&amp;CHAR(34)&amp;TRIM(A222)&amp;CHAR(34)&amp;":"&amp;CHAR(34)&amp;TRIM(B222)&amp;CHAR(34)&amp;",")</f>
        <v/>
      </c>
      <c r="P222" s="26" t="str">
        <f>IF(A222="","",""&amp;CHAR(34)&amp;TRIM(A222)&amp;CHAR(34)&amp;":"&amp;CHAR(34)&amp;TRIM(C222)&amp;CHAR(34)&amp;",")</f>
        <v/>
      </c>
      <c r="W222" s="36" t="str">
        <f>IF(A222="","",""&amp;CHAR(34)&amp;TRIM(A222)&amp;CHAR(34)&amp;":"&amp;CHAR(34)&amp;TRIM(D222)&amp;CHAR(34)&amp;",")</f>
        <v/>
      </c>
    </row>
    <row r="223" spans="1:23">
      <c r="A223" s="15" t="s">
        <v>531</v>
      </c>
      <c r="B223" s="15"/>
      <c r="C223" s="15"/>
      <c r="D223" s="15"/>
      <c r="E223" s="26"/>
      <c r="G223" s="26" t="str">
        <f>IF(A223="","",""&amp;CHAR(34)&amp;TRIM(A223)&amp;CHAR(34)&amp;":"&amp;CHAR(34)&amp;TRIM(B223)&amp;CHAR(34)&amp;",")</f>
        <v>"Фасади-Горизонт":"",</v>
      </c>
      <c r="P223" s="26" t="str">
        <f>IF(A223="","",""&amp;CHAR(34)&amp;TRIM(A223)&amp;CHAR(34)&amp;":"&amp;CHAR(34)&amp;TRIM(C223)&amp;CHAR(34)&amp;",")</f>
        <v>"Фасади-Горизонт":"",</v>
      </c>
      <c r="W223" s="36" t="str">
        <f>IF(A223="","",""&amp;CHAR(34)&amp;TRIM(A223)&amp;CHAR(34)&amp;":"&amp;CHAR(34)&amp;TRIM(D223)&amp;CHAR(34)&amp;",")</f>
        <v>"Фасади-Горизонт":"",</v>
      </c>
    </row>
    <row r="224" spans="1:23" s="37" customFormat="1">
      <c r="A224" s="37" t="s">
        <v>532</v>
      </c>
      <c r="B224" s="37" t="s">
        <v>163</v>
      </c>
      <c r="C224" s="37" t="s">
        <v>164</v>
      </c>
      <c r="D224" s="37" t="s">
        <v>447</v>
      </c>
      <c r="E224" s="26" t="str">
        <f>"{ name:"&amp;CHAR(34)&amp;A224&amp;CHAR(34)&amp;", url: "&amp;CHAR(34)&amp;"/images/common/kitchens/horizon/facades/"&amp;A224&amp;".jpg"&amp;CHAR(34)&amp;" },"</f>
        <v>{ name:"f_horizon_1", url: "/images/common/kitchens/horizon/facades/f_horizon_1.jpg" },</v>
      </c>
      <c r="G224" s="26" t="str">
        <f>IF(A224="","",""&amp;CHAR(34)&amp;TRIM(A224)&amp;CHAR(34)&amp;":"&amp;CHAR(34)&amp;TRIM(B224)&amp;CHAR(34)&amp;",")</f>
        <v>"f_horizon_1":"Бірюза",</v>
      </c>
      <c r="P224" s="26" t="str">
        <f>IF(A224="","",""&amp;CHAR(34)&amp;TRIM(A224)&amp;CHAR(34)&amp;":"&amp;CHAR(34)&amp;TRIM(C224)&amp;CHAR(34)&amp;",")</f>
        <v>"f_horizon_1":"Бирюза",</v>
      </c>
      <c r="W224" s="26" t="str">
        <f>IF(A224="","",""&amp;CHAR(34)&amp;TRIM(A224)&amp;CHAR(34)&amp;":"&amp;CHAR(34)&amp;TRIM(D224)&amp;CHAR(34)&amp;",")</f>
        <v>"f_horizon_1":"Turquoise",</v>
      </c>
    </row>
    <row r="225" spans="1:23" s="37" customFormat="1">
      <c r="A225" s="37" t="s">
        <v>533</v>
      </c>
      <c r="B225" s="37" t="s">
        <v>147</v>
      </c>
      <c r="C225" s="37" t="s">
        <v>148</v>
      </c>
      <c r="D225" s="37" t="s">
        <v>149</v>
      </c>
      <c r="E225" s="26" t="str">
        <f>"{ name:"&amp;CHAR(34)&amp;A225&amp;CHAR(34)&amp;", url: "&amp;CHAR(34)&amp;"/images/common/kitchens/horizon/facades/"&amp;A225&amp;".jpg"&amp;CHAR(34)&amp;" },"</f>
        <v>{ name:"f_horizon_2", url: "/images/common/kitchens/horizon/facades/f_horizon_2.jpg" },</v>
      </c>
      <c r="G225" s="26" t="str">
        <f>IF(A225="","",""&amp;CHAR(34)&amp;TRIM(A225)&amp;CHAR(34)&amp;":"&amp;CHAR(34)&amp;TRIM(B225)&amp;CHAR(34)&amp;",")</f>
        <v>"f_horizon_2":"Горіх Швейцарський",</v>
      </c>
      <c r="P225" s="26" t="str">
        <f>IF(A225="","",""&amp;CHAR(34)&amp;TRIM(A225)&amp;CHAR(34)&amp;":"&amp;CHAR(34)&amp;TRIM(C225)&amp;CHAR(34)&amp;",")</f>
        <v>"f_horizon_2":"Орех Швейцарский",</v>
      </c>
      <c r="W225" s="26" t="str">
        <f>IF(A225="","",""&amp;CHAR(34)&amp;TRIM(A225)&amp;CHAR(34)&amp;":"&amp;CHAR(34)&amp;TRIM(D225)&amp;CHAR(34)&amp;",")</f>
        <v>"f_horizon_2":"Walnut swiss",</v>
      </c>
    </row>
    <row r="226" spans="1:23" s="37" customFormat="1">
      <c r="A226" s="37" t="s">
        <v>534</v>
      </c>
      <c r="B226" s="37" t="s">
        <v>151</v>
      </c>
      <c r="C226" s="37" t="s">
        <v>152</v>
      </c>
      <c r="D226" s="37" t="s">
        <v>153</v>
      </c>
      <c r="E226" s="26" t="str">
        <f>"{ name:"&amp;CHAR(34)&amp;A226&amp;CHAR(34)&amp;", url: "&amp;CHAR(34)&amp;"/images/common/kitchens/horizon/facades/"&amp;A226&amp;".jpg"&amp;CHAR(34)&amp;" },"</f>
        <v>{ name:"f_horizon_3", url: "/images/common/kitchens/horizon/facades/f_horizon_3.jpg" },</v>
      </c>
      <c r="G226" s="26" t="str">
        <f>IF(A226="","",""&amp;CHAR(34)&amp;TRIM(A226)&amp;CHAR(34)&amp;":"&amp;CHAR(34)&amp;TRIM(B226)&amp;CHAR(34)&amp;",")</f>
        <v>"f_horizon_3":"Дуб корабельний",</v>
      </c>
      <c r="P226" s="26" t="str">
        <f>IF(A226="","",""&amp;CHAR(34)&amp;TRIM(A226)&amp;CHAR(34)&amp;":"&amp;CHAR(34)&amp;TRIM(C226)&amp;CHAR(34)&amp;",")</f>
        <v>"f_horizon_3":"Дуб корабельный",</v>
      </c>
      <c r="W226" s="26" t="str">
        <f>IF(A226="","",""&amp;CHAR(34)&amp;TRIM(A226)&amp;CHAR(34)&amp;":"&amp;CHAR(34)&amp;TRIM(D226)&amp;CHAR(34)&amp;",")</f>
        <v>"f_horizon_3":"Oak ship",</v>
      </c>
    </row>
    <row r="227" spans="1:23" s="37" customFormat="1">
      <c r="A227" s="37" t="s">
        <v>535</v>
      </c>
      <c r="B227" s="37" t="s">
        <v>159</v>
      </c>
      <c r="C227" s="37" t="s">
        <v>160</v>
      </c>
      <c r="D227" s="37" t="s">
        <v>161</v>
      </c>
      <c r="E227" s="26" t="str">
        <f>"{ name:"&amp;CHAR(34)&amp;A227&amp;CHAR(34)&amp;", url: "&amp;CHAR(34)&amp;"/images/common/kitchens/horizon/facades/"&amp;A227&amp;".jpg"&amp;CHAR(34)&amp;" },"</f>
        <v>{ name:"f_horizon_4", url: "/images/common/kitchens/horizon/facades/f_horizon_4.jpg" },</v>
      </c>
      <c r="G227" s="26" t="str">
        <f>IF(A227="","",""&amp;CHAR(34)&amp;TRIM(A227)&amp;CHAR(34)&amp;":"&amp;CHAR(34)&amp;TRIM(B227)&amp;CHAR(34)&amp;",")</f>
        <v>"f_horizon_4":"Дуб тахо",</v>
      </c>
      <c r="P227" s="26" t="str">
        <f>IF(A227="","",""&amp;CHAR(34)&amp;TRIM(A227)&amp;CHAR(34)&amp;":"&amp;CHAR(34)&amp;TRIM(C227)&amp;CHAR(34)&amp;",")</f>
        <v>"f_horizon_4":"Дуб Тахо",</v>
      </c>
      <c r="W227" s="26" t="str">
        <f>IF(A227="","",""&amp;CHAR(34)&amp;TRIM(A227)&amp;CHAR(34)&amp;":"&amp;CHAR(34)&amp;TRIM(D227)&amp;CHAR(34)&amp;",")</f>
        <v>"f_horizon_4":"Oak tacho",</v>
      </c>
    </row>
    <row r="228" spans="1:23" s="37" customFormat="1">
      <c r="A228" s="37" t="s">
        <v>536</v>
      </c>
      <c r="B228" s="37" t="s">
        <v>140</v>
      </c>
      <c r="C228" s="37" t="s">
        <v>141</v>
      </c>
      <c r="D228" s="37" t="s">
        <v>142</v>
      </c>
      <c r="E228" s="26" t="str">
        <f>"{ name:"&amp;CHAR(34)&amp;A228&amp;CHAR(34)&amp;", url: "&amp;CHAR(34)&amp;"/images/common/kitchens/horizon/facades/"&amp;A228&amp;".jpg"&amp;CHAR(34)&amp;" },"</f>
        <v>{ name:"f_horizon_5", url: "/images/common/kitchens/horizon/facades/f_horizon_5.jpg" },</v>
      </c>
      <c r="G228" s="26" t="str">
        <f>IF(A228="","",""&amp;CHAR(34)&amp;TRIM(A228)&amp;CHAR(34)&amp;":"&amp;CHAR(34)&amp;TRIM(B228)&amp;CHAR(34)&amp;",")</f>
        <v>"f_horizon_5":"Індиго",</v>
      </c>
      <c r="P228" s="26" t="str">
        <f>IF(A228="","",""&amp;CHAR(34)&amp;TRIM(A228)&amp;CHAR(34)&amp;":"&amp;CHAR(34)&amp;TRIM(C228)&amp;CHAR(34)&amp;",")</f>
        <v>"f_horizon_5":"Индиго",</v>
      </c>
      <c r="W228" s="26" t="str">
        <f>IF(A228="","",""&amp;CHAR(34)&amp;TRIM(A228)&amp;CHAR(34)&amp;":"&amp;CHAR(34)&amp;TRIM(D228)&amp;CHAR(34)&amp;",")</f>
        <v>"f_horizon_5":"Indigo",</v>
      </c>
    </row>
    <row r="229" spans="1:23" s="37" customFormat="1">
      <c r="A229" s="37" t="s">
        <v>537</v>
      </c>
      <c r="B229" s="37" t="s">
        <v>136</v>
      </c>
      <c r="C229" s="37" t="s">
        <v>137</v>
      </c>
      <c r="D229" s="37" t="s">
        <v>138</v>
      </c>
      <c r="E229" s="26" t="str">
        <f>"{ name:"&amp;CHAR(34)&amp;A229&amp;CHAR(34)&amp;", url: "&amp;CHAR(34)&amp;"/images/common/kitchens/horizon/facades/"&amp;A229&amp;".jpg"&amp;CHAR(34)&amp;" },"</f>
        <v>{ name:"f_horizon_6", url: "/images/common/kitchens/horizon/facades/f_horizon_6.jpg" },</v>
      </c>
      <c r="G229" s="26" t="str">
        <f>IF(A229="","",""&amp;CHAR(34)&amp;TRIM(A229)&amp;CHAR(34)&amp;":"&amp;CHAR(34)&amp;TRIM(B229)&amp;CHAR(34)&amp;",")</f>
        <v>"f_horizon_6":"Індійське дерево",</v>
      </c>
      <c r="P229" s="26" t="str">
        <f>IF(A229="","",""&amp;CHAR(34)&amp;TRIM(A229)&amp;CHAR(34)&amp;":"&amp;CHAR(34)&amp;TRIM(C229)&amp;CHAR(34)&amp;",")</f>
        <v>"f_horizon_6":"Индийское дерево",</v>
      </c>
      <c r="W229" s="26" t="str">
        <f>IF(A229="","",""&amp;CHAR(34)&amp;TRIM(A229)&amp;CHAR(34)&amp;":"&amp;CHAR(34)&amp;TRIM(D229)&amp;CHAR(34)&amp;",")</f>
        <v>"f_horizon_6":"Indian ebony",</v>
      </c>
    </row>
    <row r="230" spans="1:23" s="37" customFormat="1">
      <c r="A230" s="37" t="s">
        <v>538</v>
      </c>
      <c r="B230" s="37" t="s">
        <v>133</v>
      </c>
      <c r="C230" s="37" t="s">
        <v>133</v>
      </c>
      <c r="D230" s="37" t="s">
        <v>134</v>
      </c>
      <c r="E230" s="26" t="str">
        <f>"{ name:"&amp;CHAR(34)&amp;A230&amp;CHAR(34)&amp;", url: "&amp;CHAR(34)&amp;"/images/common/kitchens/horizon/facades/"&amp;A230&amp;".jpg"&amp;CHAR(34)&amp;" },"</f>
        <v>{ name:"f_horizon_7", url: "/images/common/kitchens/horizon/facades/f_horizon_7.jpg" },</v>
      </c>
      <c r="G230" s="26" t="str">
        <f>IF(A230="","",""&amp;CHAR(34)&amp;TRIM(A230)&amp;CHAR(34)&amp;":"&amp;CHAR(34)&amp;TRIM(B230)&amp;CHAR(34)&amp;",")</f>
        <v>"f_horizon_7":"Крем",</v>
      </c>
      <c r="P230" s="26" t="str">
        <f>IF(A230="","",""&amp;CHAR(34)&amp;TRIM(A230)&amp;CHAR(34)&amp;":"&amp;CHAR(34)&amp;TRIM(C230)&amp;CHAR(34)&amp;",")</f>
        <v>"f_horizon_7":"Крем",</v>
      </c>
      <c r="W230" s="26" t="str">
        <f>IF(A230="","",""&amp;CHAR(34)&amp;TRIM(A230)&amp;CHAR(34)&amp;":"&amp;CHAR(34)&amp;TRIM(D230)&amp;CHAR(34)&amp;",")</f>
        <v>"f_horizon_7":"Cream",</v>
      </c>
    </row>
    <row r="231" spans="1:23" s="37" customFormat="1">
      <c r="A231" s="37" t="s">
        <v>539</v>
      </c>
      <c r="B231" s="37" t="s">
        <v>144</v>
      </c>
      <c r="C231" s="37" t="s">
        <v>144</v>
      </c>
      <c r="D231" s="37" t="s">
        <v>145</v>
      </c>
      <c r="E231" s="26" t="str">
        <f>"{ name:"&amp;CHAR(34)&amp;A231&amp;CHAR(34)&amp;", url: "&amp;CHAR(34)&amp;"/images/common/kitchens/horizon/facades/"&amp;A231&amp;".jpg"&amp;CHAR(34)&amp;" },"</f>
        <v>{ name:"f_horizon_8", url: "/images/common/kitchens/horizon/facades/f_horizon_8.jpg" },</v>
      </c>
      <c r="G231" s="26" t="str">
        <f>IF(A231="","",""&amp;CHAR(34)&amp;TRIM(A231)&amp;CHAR(34)&amp;":"&amp;CHAR(34)&amp;TRIM(B231)&amp;CHAR(34)&amp;",")</f>
        <v>"f_horizon_8":"Лайм",</v>
      </c>
      <c r="P231" s="26" t="str">
        <f>IF(A231="","",""&amp;CHAR(34)&amp;TRIM(A231)&amp;CHAR(34)&amp;":"&amp;CHAR(34)&amp;TRIM(C231)&amp;CHAR(34)&amp;",")</f>
        <v>"f_horizon_8":"Лайм",</v>
      </c>
      <c r="W231" s="26" t="str">
        <f>IF(A231="","",""&amp;CHAR(34)&amp;TRIM(A231)&amp;CHAR(34)&amp;":"&amp;CHAR(34)&amp;TRIM(D231)&amp;CHAR(34)&amp;",")</f>
        <v>"f_horizon_8":"Lime",</v>
      </c>
    </row>
    <row r="232" spans="1:23" s="37" customFormat="1">
      <c r="A232" s="38" t="s">
        <v>540</v>
      </c>
      <c r="B232" s="37" t="s">
        <v>129</v>
      </c>
      <c r="C232" s="37" t="s">
        <v>130</v>
      </c>
      <c r="D232" s="37" t="s">
        <v>131</v>
      </c>
      <c r="E232" s="26" t="str">
        <f>"{ name:"&amp;CHAR(34)&amp;A232&amp;CHAR(34)&amp;", url: "&amp;CHAR(34)&amp;"/images/common/kitchens/horizon/facades/"&amp;A232&amp;".jpg"&amp;CHAR(34)&amp;" },"</f>
        <v>{ name:"f_horizon_9", url: "/images/common/kitchens/horizon/facades/f_horizon_9.jpg" },</v>
      </c>
      <c r="G232" s="26" t="str">
        <f>IF(A232="","",""&amp;CHAR(34)&amp;TRIM(A232)&amp;CHAR(34)&amp;":"&amp;CHAR(34)&amp;TRIM(B232)&amp;CHAR(34)&amp;",")</f>
        <v>"f_horizon_9":"Шамоні світлий",</v>
      </c>
      <c r="P232" s="26" t="str">
        <f>IF(A232="","",""&amp;CHAR(34)&amp;TRIM(A232)&amp;CHAR(34)&amp;":"&amp;CHAR(34)&amp;TRIM(C232)&amp;CHAR(34)&amp;",")</f>
        <v>"f_horizon_9":"Шамони светлый",</v>
      </c>
      <c r="W232" s="26" t="str">
        <f>IF(A232="","",""&amp;CHAR(34)&amp;TRIM(A232)&amp;CHAR(34)&amp;":"&amp;CHAR(34)&amp;TRIM(D232)&amp;CHAR(34)&amp;",")</f>
        <v>"f_horizon_9":"Chamonix light",</v>
      </c>
    </row>
    <row r="233" spans="1:23" s="37" customFormat="1">
      <c r="A233" s="37" t="s">
        <v>541</v>
      </c>
      <c r="B233" s="37" t="s">
        <v>125</v>
      </c>
      <c r="C233" s="37" t="s">
        <v>126</v>
      </c>
      <c r="D233" s="37" t="s">
        <v>127</v>
      </c>
      <c r="E233" s="26" t="str">
        <f>"{ name:"&amp;CHAR(34)&amp;A233&amp;CHAR(34)&amp;", url: "&amp;CHAR(34)&amp;"/images/common/kitchens/horizon/facades/"&amp;A233&amp;".jpg"&amp;CHAR(34)&amp;" },"</f>
        <v>{ name:"f_horizon_10", url: "/images/common/kitchens/horizon/facades/f_horizon_10.jpg" },</v>
      </c>
      <c r="G233" s="26" t="str">
        <f>IF(A233="","",""&amp;CHAR(34)&amp;TRIM(A233)&amp;CHAR(34)&amp;":"&amp;CHAR(34)&amp;TRIM(B233)&amp;CHAR(34)&amp;",")</f>
        <v>"f_horizon_10":"Шамоні темний",</v>
      </c>
      <c r="P233" s="26" t="str">
        <f>IF(A233="","",""&amp;CHAR(34)&amp;TRIM(A233)&amp;CHAR(34)&amp;":"&amp;CHAR(34)&amp;TRIM(C233)&amp;CHAR(34)&amp;",")</f>
        <v>"f_horizon_10":"Шамони темный",</v>
      </c>
      <c r="W233" s="26" t="str">
        <f>IF(A233="","",""&amp;CHAR(34)&amp;TRIM(A233)&amp;CHAR(34)&amp;":"&amp;CHAR(34)&amp;TRIM(D233)&amp;CHAR(34)&amp;",")</f>
        <v>"f_horizon_10":"Chamonix dark",</v>
      </c>
    </row>
    <row r="234" spans="1:23" s="37" customFormat="1">
      <c r="A234" s="37" t="s">
        <v>542</v>
      </c>
      <c r="B234" s="37" t="s">
        <v>155</v>
      </c>
      <c r="C234" s="37" t="s">
        <v>156</v>
      </c>
      <c r="D234" s="37" t="s">
        <v>157</v>
      </c>
      <c r="E234" s="26" t="str">
        <f>"{ name:"&amp;CHAR(34)&amp;A234&amp;CHAR(34)&amp;", url: "&amp;CHAR(34)&amp;"/images/common/kitchens/horizon/facades/"&amp;A234&amp;".jpg"&amp;CHAR(34)&amp;" },"</f>
        <v>{ name:"f_horizon_11", url: "/images/common/kitchens/horizon/facades/f_horizon_11.jpg" },</v>
      </c>
      <c r="G234" s="26" t="str">
        <f>IF(A234="","",""&amp;CHAR(34)&amp;TRIM(A234)&amp;CHAR(34)&amp;":"&amp;CHAR(34)&amp;TRIM(B234)&amp;CHAR(34)&amp;",")</f>
        <v>"f_horizon_11":"Ясен сніжний",</v>
      </c>
      <c r="P234" s="26" t="str">
        <f>IF(A234="","",""&amp;CHAR(34)&amp;TRIM(A234)&amp;CHAR(34)&amp;":"&amp;CHAR(34)&amp;TRIM(C234)&amp;CHAR(34)&amp;",")</f>
        <v>"f_horizon_11":"Ясень снежный",</v>
      </c>
      <c r="W234" s="26" t="str">
        <f>IF(A234="","",""&amp;CHAR(34)&amp;TRIM(A234)&amp;CHAR(34)&amp;":"&amp;CHAR(34)&amp;TRIM(D234)&amp;CHAR(34)&amp;",")</f>
        <v>"f_horizon_11":"Ash snow",</v>
      </c>
    </row>
    <row r="235" spans="1:23" s="37" customFormat="1">
      <c r="E235" s="26"/>
      <c r="G235" s="26" t="str">
        <f>IF(A235="","",""&amp;CHAR(34)&amp;TRIM(A235)&amp;CHAR(34)&amp;":"&amp;CHAR(34)&amp;TRIM(B235)&amp;CHAR(34)&amp;",")</f>
        <v/>
      </c>
      <c r="P235" s="26" t="str">
        <f>IF(A235="","",""&amp;CHAR(34)&amp;TRIM(A235)&amp;CHAR(34)&amp;":"&amp;CHAR(34)&amp;TRIM(C235)&amp;CHAR(34)&amp;",")</f>
        <v/>
      </c>
      <c r="W235" s="26" t="str">
        <f>IF(A235="","",""&amp;CHAR(34)&amp;TRIM(A235)&amp;CHAR(34)&amp;":"&amp;CHAR(34)&amp;TRIM(D235)&amp;CHAR(34)&amp;",")</f>
        <v/>
      </c>
    </row>
    <row r="236" spans="1:23" s="37" customFormat="1">
      <c r="A236" s="39" t="s">
        <v>543</v>
      </c>
      <c r="B236" s="39"/>
      <c r="C236" s="39"/>
      <c r="D236" s="39"/>
      <c r="E236" s="26"/>
      <c r="G236" s="26" t="str">
        <f>IF(A236="","",""&amp;CHAR(34)&amp;TRIM(A236)&amp;CHAR(34)&amp;":"&amp;CHAR(34)&amp;TRIM(B236)&amp;CHAR(34)&amp;",")</f>
        <v>"Фасади-Елит":"",</v>
      </c>
      <c r="P236" s="26" t="str">
        <f>IF(A236="","",""&amp;CHAR(34)&amp;TRIM(A236)&amp;CHAR(34)&amp;":"&amp;CHAR(34)&amp;TRIM(C236)&amp;CHAR(34)&amp;",")</f>
        <v>"Фасади-Елит":"",</v>
      </c>
      <c r="W236" s="26" t="str">
        <f>IF(A236="","",""&amp;CHAR(34)&amp;TRIM(A236)&amp;CHAR(34)&amp;":"&amp;CHAR(34)&amp;TRIM(D236)&amp;CHAR(34)&amp;",")</f>
        <v>"Фасади-Елит":"",</v>
      </c>
    </row>
    <row r="237" spans="1:23" s="37" customFormat="1">
      <c r="A237" s="37" t="s">
        <v>544</v>
      </c>
      <c r="B237" s="37" t="s">
        <v>545</v>
      </c>
      <c r="C237" s="37" t="s">
        <v>546</v>
      </c>
      <c r="D237" s="37" t="s">
        <v>547</v>
      </c>
      <c r="E237" s="26" t="str">
        <f>"{ name:"&amp;CHAR(34)&amp;A237&amp;CHAR(34)&amp;", url: "&amp;CHAR(34)&amp;"/images/common/kitchens/elite/facades/"&amp;A237&amp;".jpg"&amp;CHAR(34)&amp;" },"</f>
        <v>{ name:"f_elite_1", url: "/images/common/kitchens/elite/facades/f_elite_1.jpg" },</v>
      </c>
      <c r="G237" s="26" t="str">
        <f>IF(A237="","",""&amp;CHAR(34)&amp;TRIM(A237)&amp;CHAR(34)&amp;":"&amp;CHAR(34)&amp;TRIM(B237)&amp;CHAR(34)&amp;",")</f>
        <v>"f_elite_1":"Білий софт",</v>
      </c>
      <c r="P237" s="26" t="str">
        <f>IF(A237="","",""&amp;CHAR(34)&amp;TRIM(A237)&amp;CHAR(34)&amp;":"&amp;CHAR(34)&amp;TRIM(C237)&amp;CHAR(34)&amp;",")</f>
        <v>"f_elite_1":"Белый софт",</v>
      </c>
      <c r="W237" s="26" t="str">
        <f>IF(A237="","",""&amp;CHAR(34)&amp;TRIM(A237)&amp;CHAR(34)&amp;":"&amp;CHAR(34)&amp;TRIM(D237)&amp;CHAR(34)&amp;",")</f>
        <v>"f_elite_1":"White soft",</v>
      </c>
    </row>
    <row r="238" spans="1:23" s="37" customFormat="1">
      <c r="A238" s="37" t="s">
        <v>548</v>
      </c>
      <c r="B238" s="37" t="s">
        <v>549</v>
      </c>
      <c r="C238" s="37" t="s">
        <v>549</v>
      </c>
      <c r="D238" s="37" t="s">
        <v>550</v>
      </c>
      <c r="E238" s="26" t="str">
        <f>"{ name:"&amp;CHAR(34)&amp;A238&amp;CHAR(34)&amp;", url: "&amp;CHAR(34)&amp;"/images/common/kitchens/elite/facades/"&amp;A238&amp;".jpg"&amp;CHAR(34)&amp;" },"</f>
        <v>{ name:"f_elite_2", url: "/images/common/kitchens/elite/facades/f_elite_2.jpg" },</v>
      </c>
      <c r="G238" s="26" t="str">
        <f>IF(A238="","",""&amp;CHAR(34)&amp;TRIM(A238)&amp;CHAR(34)&amp;":"&amp;CHAR(34)&amp;TRIM(B238)&amp;CHAR(34)&amp;",")</f>
        <v>"f_elite_2":"Готика",</v>
      </c>
      <c r="P238" s="26" t="str">
        <f>IF(A238="","",""&amp;CHAR(34)&amp;TRIM(A238)&amp;CHAR(34)&amp;":"&amp;CHAR(34)&amp;TRIM(C238)&amp;CHAR(34)&amp;",")</f>
        <v>"f_elite_2":"Готика",</v>
      </c>
      <c r="W238" s="26" t="str">
        <f>IF(A238="","",""&amp;CHAR(34)&amp;TRIM(A238)&amp;CHAR(34)&amp;":"&amp;CHAR(34)&amp;TRIM(D238)&amp;CHAR(34)&amp;",")</f>
        <v>"f_elite_2":"Gothic",</v>
      </c>
    </row>
    <row r="239" spans="1:23" s="37" customFormat="1">
      <c r="A239" s="37" t="s">
        <v>551</v>
      </c>
      <c r="B239" s="37" t="s">
        <v>552</v>
      </c>
      <c r="C239" s="37" t="s">
        <v>553</v>
      </c>
      <c r="D239" s="37" t="s">
        <v>554</v>
      </c>
      <c r="E239" s="26" t="str">
        <f>"{ name:"&amp;CHAR(34)&amp;A239&amp;CHAR(34)&amp;", url: "&amp;CHAR(34)&amp;"/images/common/kitchens/elite/facades/"&amp;A239&amp;".jpg"&amp;CHAR(34)&amp;" },"</f>
        <v>{ name:"f_elite_3", url: "/images/common/kitchens/elite/facades/f_elite_3.jpg" },</v>
      </c>
      <c r="G239" s="26" t="str">
        <f>IF(A239="","",""&amp;CHAR(34)&amp;TRIM(A239)&amp;CHAR(34)&amp;":"&amp;CHAR(34)&amp;TRIM(B239)&amp;CHAR(34)&amp;",")</f>
        <v>"f_elite_3":"Графіт софт",</v>
      </c>
      <c r="P239" s="26" t="str">
        <f>IF(A239="","",""&amp;CHAR(34)&amp;TRIM(A239)&amp;CHAR(34)&amp;":"&amp;CHAR(34)&amp;TRIM(C239)&amp;CHAR(34)&amp;",")</f>
        <v>"f_elite_3":"Графит софт",</v>
      </c>
      <c r="W239" s="26" t="str">
        <f>IF(A239="","",""&amp;CHAR(34)&amp;TRIM(A239)&amp;CHAR(34)&amp;":"&amp;CHAR(34)&amp;TRIM(D239)&amp;CHAR(34)&amp;",")</f>
        <v>"f_elite_3":"Graphite soft",</v>
      </c>
    </row>
    <row r="240" spans="1:23" s="37" customFormat="1">
      <c r="A240" s="37" t="s">
        <v>555</v>
      </c>
      <c r="B240" s="37" t="s">
        <v>556</v>
      </c>
      <c r="C240" s="37" t="s">
        <v>557</v>
      </c>
      <c r="D240" s="37" t="s">
        <v>558</v>
      </c>
      <c r="E240" s="26" t="str">
        <f>"{ name:"&amp;CHAR(34)&amp;A240&amp;CHAR(34)&amp;", url: "&amp;CHAR(34)&amp;"/images/common/kitchens/elite/facades/"&amp;A240&amp;".jpg"&amp;CHAR(34)&amp;" },"</f>
        <v>{ name:"f_elite_4", url: "/images/common/kitchens/elite/facades/f_elite_4.jpg" },</v>
      </c>
      <c r="G240" s="26" t="str">
        <f>IF(A240="","",""&amp;CHAR(34)&amp;TRIM(A240)&amp;CHAR(34)&amp;":"&amp;CHAR(34)&amp;TRIM(B240)&amp;CHAR(34)&amp;",")</f>
        <v>"f_elite_4":"Лорі блю",</v>
      </c>
      <c r="P240" s="26" t="str">
        <f>IF(A240="","",""&amp;CHAR(34)&amp;TRIM(A240)&amp;CHAR(34)&amp;":"&amp;CHAR(34)&amp;TRIM(C240)&amp;CHAR(34)&amp;",")</f>
        <v>"f_elite_4":"Лори блю",</v>
      </c>
      <c r="W240" s="26" t="str">
        <f>IF(A240="","",""&amp;CHAR(34)&amp;TRIM(A240)&amp;CHAR(34)&amp;":"&amp;CHAR(34)&amp;TRIM(D240)&amp;CHAR(34)&amp;",")</f>
        <v>"f_elite_4":"Lori blue",</v>
      </c>
    </row>
    <row r="241" spans="1:23" s="37" customFormat="1">
      <c r="A241" s="37" t="s">
        <v>559</v>
      </c>
      <c r="B241" s="37" t="s">
        <v>560</v>
      </c>
      <c r="C241" s="37" t="s">
        <v>560</v>
      </c>
      <c r="D241" s="37" t="s">
        <v>561</v>
      </c>
      <c r="E241" s="26" t="str">
        <f>"{ name:"&amp;CHAR(34)&amp;A241&amp;CHAR(34)&amp;", url: "&amp;CHAR(34)&amp;"/images/common/kitchens/elite/facades/"&amp;A241&amp;".jpg"&amp;CHAR(34)&amp;" },"</f>
        <v>{ name:"f_elite_5", url: "/images/common/kitchens/elite/facades/f_elite_5.jpg" },</v>
      </c>
      <c r="G241" s="26" t="str">
        <f>IF(A241="","",""&amp;CHAR(34)&amp;TRIM(A241)&amp;CHAR(34)&amp;":"&amp;CHAR(34)&amp;TRIM(B241)&amp;CHAR(34)&amp;",")</f>
        <v>"f_elite_5":"Непал",</v>
      </c>
      <c r="P241" s="26" t="str">
        <f>IF(A241="","",""&amp;CHAR(34)&amp;TRIM(A241)&amp;CHAR(34)&amp;":"&amp;CHAR(34)&amp;TRIM(C241)&amp;CHAR(34)&amp;",")</f>
        <v>"f_elite_5":"Непал",</v>
      </c>
      <c r="W241" s="26" t="str">
        <f>IF(A241="","",""&amp;CHAR(34)&amp;TRIM(A241)&amp;CHAR(34)&amp;":"&amp;CHAR(34)&amp;TRIM(D241)&amp;CHAR(34)&amp;",")</f>
        <v>"f_elite_5":"Nepal",</v>
      </c>
    </row>
    <row r="242" spans="1:23" s="37" customFormat="1">
      <c r="A242" s="37" t="s">
        <v>562</v>
      </c>
      <c r="B242" s="37" t="s">
        <v>563</v>
      </c>
      <c r="C242" s="37" t="s">
        <v>564</v>
      </c>
      <c r="D242" s="37" t="s">
        <v>565</v>
      </c>
      <c r="E242" s="26" t="str">
        <f>"{ name:"&amp;CHAR(34)&amp;A242&amp;CHAR(34)&amp;", url: "&amp;CHAR(34)&amp;"/images/common/kitchens/elite/facades/"&amp;A242&amp;".jpg"&amp;CHAR(34)&amp;" },"</f>
        <v>{ name:"f_elite_6", url: "/images/common/kitchens/elite/facades/f_elite_6.jpg" },</v>
      </c>
      <c r="G242" s="26" t="str">
        <f>IF(A242="","",""&amp;CHAR(34)&amp;TRIM(A242)&amp;CHAR(34)&amp;":"&amp;CHAR(34)&amp;TRIM(B242)&amp;CHAR(34)&amp;",")</f>
        <v>"f_elite_6":"Шаблі",</v>
      </c>
      <c r="P242" s="26" t="str">
        <f>IF(A242="","",""&amp;CHAR(34)&amp;TRIM(A242)&amp;CHAR(34)&amp;":"&amp;CHAR(34)&amp;TRIM(C242)&amp;CHAR(34)&amp;",")</f>
        <v>"f_elite_6":"Шабли",</v>
      </c>
      <c r="W242" s="26" t="str">
        <f>IF(A242="","",""&amp;CHAR(34)&amp;TRIM(A242)&amp;CHAR(34)&amp;":"&amp;CHAR(34)&amp;TRIM(D242)&amp;CHAR(34)&amp;",")</f>
        <v>"f_elite_6":"Chablis",</v>
      </c>
    </row>
    <row r="243" spans="23:23">
      <c r="W243" t="str">
        <f>IF(A243="","",""&amp;CHAR(34)&amp;TRIM(A243)&amp;CHAR(34)&amp;":"&amp;CHAR(34)&amp;TRIM(D243)&amp;CHAR(34)&amp;",")</f>
        <v/>
      </c>
    </row>
    <row r="244" spans="23:23">
      <c r="W244" t="str">
        <f>IF(A244="","",""&amp;CHAR(34)&amp;TRIM(A244)&amp;CHAR(34)&amp;":"&amp;CHAR(34)&amp;TRIM(D244)&amp;CHAR(34)&amp;",")</f>
        <v/>
      </c>
    </row>
    <row r="245" spans="23:23">
      <c r="W245" t="str">
        <f>IF(A245="","",""&amp;CHAR(34)&amp;TRIM(A245)&amp;CHAR(34)&amp;":"&amp;CHAR(34)&amp;TRIM(D245)&amp;CHAR(34)&amp;",")</f>
        <v/>
      </c>
    </row>
    <row r="246" spans="23:23">
      <c r="W246" t="str">
        <f>IF(A246="","",""&amp;CHAR(34)&amp;TRIM(A246)&amp;CHAR(34)&amp;":"&amp;CHAR(34)&amp;TRIM(D246)&amp;CHAR(34)&amp;",")</f>
        <v/>
      </c>
    </row>
    <row r="247" spans="23:23">
      <c r="W247" t="str">
        <f>IF(A247="","",""&amp;CHAR(34)&amp;TRIM(A247)&amp;CHAR(34)&amp;":"&amp;CHAR(34)&amp;TRIM(D247)&amp;CHAR(34)&amp;",")</f>
        <v/>
      </c>
    </row>
    <row r="248" spans="23:23">
      <c r="W248" t="str">
        <f>IF(A248="","",""&amp;CHAR(34)&amp;TRIM(A248)&amp;CHAR(34)&amp;":"&amp;CHAR(34)&amp;TRIM(D248)&amp;CHAR(34)&amp;",")</f>
        <v/>
      </c>
    </row>
    <row r="249" spans="23:23">
      <c r="W249" t="str">
        <f>IF(A249="","",""&amp;CHAR(34)&amp;TRIM(A249)&amp;CHAR(34)&amp;":"&amp;CHAR(34)&amp;TRIM(D249)&amp;CHAR(34)&amp;",")</f>
        <v/>
      </c>
    </row>
    <row r="250" spans="23:23">
      <c r="W250" t="str">
        <f>IF(A250="","",""&amp;CHAR(34)&amp;TRIM(A250)&amp;CHAR(34)&amp;":"&amp;CHAR(34)&amp;TRIM(D250)&amp;CHAR(34)&amp;",")</f>
        <v/>
      </c>
    </row>
    <row r="251" spans="23:23">
      <c r="W251" t="str">
        <f>IF(A251="","",""&amp;CHAR(34)&amp;TRIM(A251)&amp;CHAR(34)&amp;":"&amp;CHAR(34)&amp;TRIM(D251)&amp;CHAR(34)&amp;",")</f>
        <v/>
      </c>
    </row>
    <row r="252" spans="23:23">
      <c r="W252" t="str">
        <f>IF(A252="","",""&amp;CHAR(34)&amp;TRIM(A252)&amp;CHAR(34)&amp;":"&amp;CHAR(34)&amp;TRIM(D252)&amp;CHAR(34)&amp;",")</f>
        <v/>
      </c>
    </row>
    <row r="253" spans="23:23">
      <c r="W253" t="str">
        <f>IF(A253="","",""&amp;CHAR(34)&amp;TRIM(A253)&amp;CHAR(34)&amp;":"&amp;CHAR(34)&amp;TRIM(D253)&amp;CHAR(34)&amp;",")</f>
        <v/>
      </c>
    </row>
    <row r="254" spans="23:23">
      <c r="W254" t="str">
        <f>IF(A254="","",""&amp;CHAR(34)&amp;TRIM(A254)&amp;CHAR(34)&amp;":"&amp;CHAR(34)&amp;TRIM(D254)&amp;CHAR(34)&amp;",")</f>
        <v/>
      </c>
    </row>
    <row r="255" spans="23:23">
      <c r="W255" t="str">
        <f>IF(A255="","",""&amp;CHAR(34)&amp;TRIM(A255)&amp;CHAR(34)&amp;":"&amp;CHAR(34)&amp;TRIM(D255)&amp;CHAR(34)&amp;",")</f>
        <v/>
      </c>
    </row>
    <row r="256" spans="23:23">
      <c r="W256" t="str">
        <f>IF(A256="","",""&amp;CHAR(34)&amp;TRIM(A256)&amp;CHAR(34)&amp;":"&amp;CHAR(34)&amp;TRIM(D256)&amp;CHAR(34)&amp;",")</f>
        <v/>
      </c>
    </row>
    <row r="257" spans="23:23">
      <c r="W257" t="str">
        <f>IF(A257="","",""&amp;CHAR(34)&amp;TRIM(A257)&amp;CHAR(34)&amp;":"&amp;CHAR(34)&amp;TRIM(D257)&amp;CHAR(34)&amp;",")</f>
        <v/>
      </c>
    </row>
    <row r="258" spans="23:23">
      <c r="W258" t="str">
        <f>IF(A258="","",""&amp;CHAR(34)&amp;TRIM(A258)&amp;CHAR(34)&amp;":"&amp;CHAR(34)&amp;TRIM(D258)&amp;CHAR(34)&amp;",")</f>
        <v/>
      </c>
    </row>
    <row r="259" spans="23:23">
      <c r="W259" t="str">
        <f>IF(A259="","",""&amp;CHAR(34)&amp;TRIM(A259)&amp;CHAR(34)&amp;":"&amp;CHAR(34)&amp;TRIM(D259)&amp;CHAR(34)&amp;",")</f>
        <v/>
      </c>
    </row>
    <row r="260" spans="23:23">
      <c r="W260" t="str">
        <f>IF(A260="","",""&amp;CHAR(34)&amp;TRIM(A260)&amp;CHAR(34)&amp;":"&amp;CHAR(34)&amp;TRIM(D260)&amp;CHAR(34)&amp;",")</f>
        <v/>
      </c>
    </row>
    <row r="261" spans="23:23">
      <c r="W261" t="str">
        <f>IF(A261="","",""&amp;CHAR(34)&amp;TRIM(A261)&amp;CHAR(34)&amp;":"&amp;CHAR(34)&amp;TRIM(D261)&amp;CHAR(34)&amp;",")</f>
        <v/>
      </c>
    </row>
    <row r="262" spans="23:23">
      <c r="W262" t="str">
        <f>IF(A262="","",""&amp;CHAR(34)&amp;TRIM(A262)&amp;CHAR(34)&amp;":"&amp;CHAR(34)&amp;TRIM(D262)&amp;CHAR(34)&amp;",")</f>
        <v/>
      </c>
    </row>
    <row r="263" spans="23:23">
      <c r="W263" t="str">
        <f>IF(A263="","",""&amp;CHAR(34)&amp;TRIM(A263)&amp;CHAR(34)&amp;":"&amp;CHAR(34)&amp;TRIM(D263)&amp;CHAR(34)&amp;",")</f>
        <v/>
      </c>
    </row>
    <row r="264" spans="23:23">
      <c r="W264" t="str">
        <f>IF(A264="","",""&amp;CHAR(34)&amp;TRIM(A264)&amp;CHAR(34)&amp;":"&amp;CHAR(34)&amp;TRIM(D264)&amp;CHAR(34)&amp;",")</f>
        <v/>
      </c>
    </row>
    <row r="265" spans="23:23">
      <c r="W265" t="str">
        <f>IF(A265="","",""&amp;CHAR(34)&amp;TRIM(A265)&amp;CHAR(34)&amp;":"&amp;CHAR(34)&amp;TRIM(D265)&amp;CHAR(34)&amp;",")</f>
        <v/>
      </c>
    </row>
    <row r="266" spans="23:23">
      <c r="W266" t="str">
        <f>IF(A266="","",""&amp;CHAR(34)&amp;TRIM(A266)&amp;CHAR(34)&amp;":"&amp;CHAR(34)&amp;TRIM(D266)&amp;CHAR(34)&amp;",")</f>
        <v/>
      </c>
    </row>
    <row r="267" spans="23:23">
      <c r="W267" t="str">
        <f>IF(A267="","",""&amp;CHAR(34)&amp;TRIM(A267)&amp;CHAR(34)&amp;":"&amp;CHAR(34)&amp;TRIM(D267)&amp;CHAR(34)&amp;",")</f>
        <v/>
      </c>
    </row>
    <row r="268" spans="23:23">
      <c r="W268" t="str">
        <f>IF(A268="","",""&amp;CHAR(34)&amp;TRIM(A268)&amp;CHAR(34)&amp;":"&amp;CHAR(34)&amp;TRIM(D268)&amp;CHAR(34)&amp;",")</f>
        <v/>
      </c>
    </row>
    <row r="269" spans="23:23">
      <c r="W269" t="str">
        <f>IF(A269="","",""&amp;CHAR(34)&amp;TRIM(A269)&amp;CHAR(34)&amp;":"&amp;CHAR(34)&amp;TRIM(D269)&amp;CHAR(34)&amp;",")</f>
        <v/>
      </c>
    </row>
    <row r="270" spans="23:23">
      <c r="W270" t="str">
        <f>IF(A270="","",""&amp;CHAR(34)&amp;TRIM(A270)&amp;CHAR(34)&amp;":"&amp;CHAR(34)&amp;TRIM(D270)&amp;CHAR(34)&amp;",")</f>
        <v/>
      </c>
    </row>
    <row r="271" spans="23:23">
      <c r="W271" t="str">
        <f>IF(A271="","",""&amp;CHAR(34)&amp;TRIM(A271)&amp;CHAR(34)&amp;":"&amp;CHAR(34)&amp;TRIM(D271)&amp;CHAR(34)&amp;",")</f>
        <v/>
      </c>
    </row>
    <row r="272" spans="23:23">
      <c r="W272" t="str">
        <f>IF(A272="","",""&amp;CHAR(34)&amp;TRIM(A272)&amp;CHAR(34)&amp;":"&amp;CHAR(34)&amp;TRIM(D272)&amp;CHAR(34)&amp;",")</f>
        <v/>
      </c>
    </row>
    <row r="273" spans="23:23">
      <c r="W273" t="str">
        <f>IF(A273="","",""&amp;CHAR(34)&amp;TRIM(A273)&amp;CHAR(34)&amp;":"&amp;CHAR(34)&amp;TRIM(D273)&amp;CHAR(34)&amp;",")</f>
        <v/>
      </c>
    </row>
    <row r="274" spans="23:23">
      <c r="W274" t="str">
        <f>IF(A274="","",""&amp;CHAR(34)&amp;TRIM(A274)&amp;CHAR(34)&amp;":"&amp;CHAR(34)&amp;TRIM(D274)&amp;CHAR(34)&amp;",")</f>
        <v/>
      </c>
    </row>
    <row r="275" spans="23:23">
      <c r="W275" t="str">
        <f>IF(A275="","",""&amp;CHAR(34)&amp;TRIM(A275)&amp;CHAR(34)&amp;":"&amp;CHAR(34)&amp;TRIM(D275)&amp;CHAR(34)&amp;",")</f>
        <v/>
      </c>
    </row>
    <row r="276" spans="23:23">
      <c r="W276" t="str">
        <f>IF(A276="","",""&amp;CHAR(34)&amp;TRIM(A276)&amp;CHAR(34)&amp;":"&amp;CHAR(34)&amp;TRIM(D276)&amp;CHAR(34)&amp;",")</f>
        <v/>
      </c>
    </row>
    <row r="277" spans="23:23">
      <c r="W277" t="str">
        <f>IF(A277="","",""&amp;CHAR(34)&amp;TRIM(A277)&amp;CHAR(34)&amp;":"&amp;CHAR(34)&amp;TRIM(D277)&amp;CHAR(34)&amp;",")</f>
        <v/>
      </c>
    </row>
    <row r="278" spans="23:23">
      <c r="W278" t="str">
        <f>IF(A278="","",""&amp;CHAR(34)&amp;TRIM(A278)&amp;CHAR(34)&amp;":"&amp;CHAR(34)&amp;TRIM(D278)&amp;CHAR(34)&amp;",")</f>
        <v/>
      </c>
    </row>
    <row r="279" spans="23:23">
      <c r="W279" t="str">
        <f>IF(A279="","",""&amp;CHAR(34)&amp;TRIM(A279)&amp;CHAR(34)&amp;":"&amp;CHAR(34)&amp;TRIM(D279)&amp;CHAR(34)&amp;",")</f>
        <v/>
      </c>
    </row>
    <row r="280" spans="23:23">
      <c r="W280" t="str">
        <f>IF(A280="","",""&amp;CHAR(34)&amp;TRIM(A280)&amp;CHAR(34)&amp;":"&amp;CHAR(34)&amp;TRIM(D280)&amp;CHAR(34)&amp;",")</f>
        <v/>
      </c>
    </row>
    <row r="281" spans="23:23">
      <c r="W281" t="str">
        <f>IF(A281="","",""&amp;CHAR(34)&amp;TRIM(A281)&amp;CHAR(34)&amp;":"&amp;CHAR(34)&amp;TRIM(D281)&amp;CHAR(34)&amp;",")</f>
        <v/>
      </c>
    </row>
    <row r="282" spans="23:23">
      <c r="W282" t="str">
        <f>IF(A282="","",""&amp;CHAR(34)&amp;TRIM(A282)&amp;CHAR(34)&amp;":"&amp;CHAR(34)&amp;TRIM(D282)&amp;CHAR(34)&amp;",")</f>
        <v/>
      </c>
    </row>
    <row r="283" spans="23:23">
      <c r="W283" t="str">
        <f>IF(A283="","",""&amp;CHAR(34)&amp;TRIM(A283)&amp;CHAR(34)&amp;":"&amp;CHAR(34)&amp;TRIM(D283)&amp;CHAR(34)&amp;",")</f>
        <v/>
      </c>
    </row>
    <row r="284" spans="23:23">
      <c r="W284" t="str">
        <f>IF(A284="","",""&amp;CHAR(34)&amp;TRIM(A284)&amp;CHAR(34)&amp;":"&amp;CHAR(34)&amp;TRIM(D284)&amp;CHAR(34)&amp;",")</f>
        <v/>
      </c>
    </row>
    <row r="285" spans="23:23">
      <c r="W285" t="str">
        <f>IF(A285="","",""&amp;CHAR(34)&amp;TRIM(A285)&amp;CHAR(34)&amp;":"&amp;CHAR(34)&amp;TRIM(D285)&amp;CHAR(34)&amp;",")</f>
        <v/>
      </c>
    </row>
    <row r="286" spans="23:23">
      <c r="W286" t="str">
        <f>IF(A286="","",""&amp;CHAR(34)&amp;TRIM(A286)&amp;CHAR(34)&amp;":"&amp;CHAR(34)&amp;TRIM(D286)&amp;CHAR(34)&amp;",")</f>
        <v/>
      </c>
    </row>
    <row r="287" spans="23:23">
      <c r="W287" t="str">
        <f>IF(A287="","",""&amp;CHAR(34)&amp;TRIM(A287)&amp;CHAR(34)&amp;":"&amp;CHAR(34)&amp;TRIM(D287)&amp;CHAR(34)&amp;",")</f>
        <v/>
      </c>
    </row>
    <row r="288" spans="23:23">
      <c r="W288" t="str">
        <f>IF(A288="","",""&amp;CHAR(34)&amp;TRIM(A288)&amp;CHAR(34)&amp;":"&amp;CHAR(34)&amp;TRIM(D288)&amp;CHAR(34)&amp;",")</f>
        <v/>
      </c>
    </row>
    <row r="289" spans="23:23">
      <c r="W289" t="str">
        <f>IF(A289="","",""&amp;CHAR(34)&amp;TRIM(A289)&amp;CHAR(34)&amp;":"&amp;CHAR(34)&amp;TRIM(D289)&amp;CHAR(34)&amp;",")</f>
        <v/>
      </c>
    </row>
    <row r="290" spans="23:23">
      <c r="W290" t="str">
        <f>IF(A290="","",""&amp;CHAR(34)&amp;TRIM(A290)&amp;CHAR(34)&amp;":"&amp;CHAR(34)&amp;TRIM(D290)&amp;CHAR(34)&amp;",")</f>
        <v/>
      </c>
    </row>
    <row r="291" spans="23:23">
      <c r="W291" t="str">
        <f>IF(A291="","",""&amp;CHAR(34)&amp;TRIM(A291)&amp;CHAR(34)&amp;":"&amp;CHAR(34)&amp;TRIM(D291)&amp;CHAR(34)&amp;",")</f>
        <v/>
      </c>
    </row>
    <row r="292" spans="23:23">
      <c r="W292" t="str">
        <f>IF(A292="","",""&amp;CHAR(34)&amp;TRIM(A292)&amp;CHAR(34)&amp;":"&amp;CHAR(34)&amp;TRIM(D292)&amp;CHAR(34)&amp;",")</f>
        <v/>
      </c>
    </row>
    <row r="293" spans="23:23">
      <c r="W293" t="str">
        <f>IF(A293="","",""&amp;CHAR(34)&amp;TRIM(A293)&amp;CHAR(34)&amp;":"&amp;CHAR(34)&amp;TRIM(D293)&amp;CHAR(34)&amp;",")</f>
        <v/>
      </c>
    </row>
    <row r="294" spans="23:23">
      <c r="W294" t="str">
        <f>IF(A294="","",""&amp;CHAR(34)&amp;TRIM(A294)&amp;CHAR(34)&amp;":"&amp;CHAR(34)&amp;TRIM(D294)&amp;CHAR(34)&amp;",")</f>
        <v/>
      </c>
    </row>
    <row r="295" spans="23:23">
      <c r="W295" t="str">
        <f>IF(A295="","",""&amp;CHAR(34)&amp;TRIM(A295)&amp;CHAR(34)&amp;":"&amp;CHAR(34)&amp;TRIM(D295)&amp;CHAR(34)&amp;",")</f>
        <v/>
      </c>
    </row>
  </sheetData>
  <mergeCells count="19">
    <mergeCell ref="A9:D9"/>
    <mergeCell ref="A35:D35"/>
    <mergeCell ref="A48:D48"/>
    <mergeCell ref="A70:D70"/>
    <mergeCell ref="A96:D96"/>
    <mergeCell ref="A107:D107"/>
    <mergeCell ref="A123:D123"/>
    <mergeCell ref="A145:D145"/>
    <mergeCell ref="A156:D156"/>
    <mergeCell ref="A165:D165"/>
    <mergeCell ref="A173:D173"/>
    <mergeCell ref="A178:D178"/>
    <mergeCell ref="A188:D188"/>
    <mergeCell ref="A194:D194"/>
    <mergeCell ref="A197:D197"/>
    <mergeCell ref="A209:D209"/>
    <mergeCell ref="A217:D217"/>
    <mergeCell ref="A223:D223"/>
    <mergeCell ref="A236:D236"/>
  </mergeCells>
  <printOptions>
    <extLst>
      <ext uri="smNativeData">
        <pm:pageFlags xmlns:pm="smNativeData" id="156233873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62338738" l="56" r="56" t="56" b="56" borderId="0" fillId="0" vertical="0"/>
        <pm:footer xmlns:pm="smNativeData" id="1562338738" l="56" r="56" t="56" b="56" borderId="0" fillId="0" vertical="2"/>
        <pm:paperBin xmlns:pm="smNativeData" id="1562338738" Id="0" type="0" value="0"/>
        <pm:paperBin xmlns:pm="smNativeData" id="1562338738" Id="1" type="0" value="0"/>
      </ext>
    </extLst>
  </headerFooter>
  <extLst>
    <ext uri="smNativeData">
      <pm:sheetPrefs xmlns:pm="smNativeData" day="156233873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 activeCell="A1" sqref="A1"/>
    </sheetView>
  </sheetViews>
  <sheetFormatPr defaultRowHeight="15.40"/>
  <sheetData/>
  <printOptions>
    <extLst>
      <ext uri="smNativeData">
        <pm:pageFlags xmlns:pm="smNativeData" id="156233873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562338738" l="56" r="56" t="56" b="56" borderId="0" fillId="0" vertical="0"/>
        <pm:footer xmlns:pm="smNativeData" id="1562338738" l="56" r="56" t="56" b="56" borderId="0" fillId="0" vertical="2"/>
        <pm:paperBin xmlns:pm="smNativeData" id="1562338738" Id="0" type="0" value="0"/>
        <pm:paperBin xmlns:pm="smNativeData" id="1562338738" Id="1" type="0" value="0"/>
      </ext>
    </extLst>
  </headerFooter>
  <extLst>
    <ext uri="smNativeData">
      <pm:sheetPrefs xmlns:pm="smNativeData" day="156233873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</dc:creator>
  <cp:keywords/>
  <dc:description/>
  <cp:lastModifiedBy>kryientyd</cp:lastModifiedBy>
  <cp:revision>0</cp:revision>
  <dcterms:created xsi:type="dcterms:W3CDTF">2019-05-21T09:51:17Z</dcterms:created>
  <dcterms:modified xsi:type="dcterms:W3CDTF">2019-07-05T14:58:58Z</dcterms:modified>
</cp:coreProperties>
</file>