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codeName="ThisWorkbook" defaultThemeVersion="166925"/>
  <mc:AlternateContent xmlns:mc="http://schemas.openxmlformats.org/markup-compatibility/2006">
    <mc:Choice Requires="x15">
      <x15ac:absPath xmlns:x15ac="http://schemas.microsoft.com/office/spreadsheetml/2010/11/ac" url="C:\Users\garbosz\Desktop\keep files\OTR Bridge Tools\"/>
    </mc:Choice>
  </mc:AlternateContent>
  <xr:revisionPtr revIDLastSave="0" documentId="13_ncr:1_{CAC30BFE-CFAF-4AAE-87F8-27CB15297A70}" xr6:coauthVersionLast="36" xr6:coauthVersionMax="47" xr10:uidLastSave="{00000000-0000-0000-0000-000000000000}"/>
  <bookViews>
    <workbookView xWindow="0" yWindow="0" windowWidth="23040" windowHeight="8940" xr2:uid="{0A5AA646-2095-4375-A141-713B2DADBFA4}"/>
  </bookViews>
  <sheets>
    <sheet name="RTS 1" sheetId="1" r:id="rId1"/>
    <sheet name="RTS 2" sheetId="2" r:id="rId2"/>
    <sheet name="Sheet1" sheetId="6"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 l="1"/>
  <c r="F12" i="1"/>
  <c r="F11" i="1"/>
  <c r="L15" i="1" l="1"/>
  <c r="K32" i="1" l="1"/>
  <c r="K31" i="1"/>
  <c r="K30" i="1"/>
  <c r="N28" i="1"/>
  <c r="H13" i="1"/>
  <c r="H12" i="1"/>
  <c r="H11" i="1"/>
  <c r="H8" i="1"/>
  <c r="H7" i="1"/>
  <c r="D4" i="1"/>
</calcChain>
</file>

<file path=xl/sharedStrings.xml><?xml version="1.0" encoding="utf-8"?>
<sst xmlns="http://schemas.openxmlformats.org/spreadsheetml/2006/main" count="114" uniqueCount="83">
  <si>
    <t>RTS</t>
  </si>
  <si>
    <t>Date</t>
  </si>
  <si>
    <t>Snip By:</t>
  </si>
  <si>
    <t>RTS Reason Codes</t>
  </si>
  <si>
    <t>RTS Reason Codes (SCC Status)</t>
  </si>
  <si>
    <t>DSP Breakdown</t>
  </si>
  <si>
    <t>RTS by DSP</t>
  </si>
  <si>
    <t>OODT by DSP</t>
  </si>
  <si>
    <t>BC by DSP</t>
  </si>
  <si>
    <t>Shift</t>
  </si>
  <si>
    <t>KPI</t>
  </si>
  <si>
    <t>Actual</t>
  </si>
  <si>
    <t>Goal</t>
  </si>
  <si>
    <t>Delta</t>
  </si>
  <si>
    <t>Notes</t>
  </si>
  <si>
    <t>Loadout</t>
  </si>
  <si>
    <t>DSP OTD</t>
  </si>
  <si>
    <t>Flex OTD</t>
  </si>
  <si>
    <t>Units</t>
  </si>
  <si>
    <t>DPMO</t>
  </si>
  <si>
    <t>RTS DPMO</t>
  </si>
  <si>
    <t>OODT DPMO</t>
  </si>
  <si>
    <t>PNOV DPMO</t>
  </si>
  <si>
    <t>Physical BL Breakdown</t>
  </si>
  <si>
    <t>Undispatched</t>
  </si>
  <si>
    <t>Misc</t>
  </si>
  <si>
    <t>Total</t>
  </si>
  <si>
    <t>FixIt Que Snip</t>
  </si>
  <si>
    <t>EOS Handoff</t>
  </si>
  <si>
    <t>Problem Solve Audit</t>
  </si>
  <si>
    <t>HAZMAT Processed</t>
  </si>
  <si>
    <t>All Items Repacked</t>
  </si>
  <si>
    <t>All Items RTFCd</t>
  </si>
  <si>
    <t>All Items Solved</t>
  </si>
  <si>
    <t>PNOV Breakdown</t>
  </si>
  <si>
    <t>Campus Ship Processed</t>
  </si>
  <si>
    <t>High BC Routes</t>
  </si>
  <si>
    <t>High RTS Routes</t>
  </si>
  <si>
    <t>Missing Still Missing</t>
  </si>
  <si>
    <t>Loose Items Processed</t>
  </si>
  <si>
    <t>Liquid Damage SIMs submitted</t>
  </si>
  <si>
    <t>RTS Only</t>
  </si>
  <si>
    <t>BUSINESS_CLOSED</t>
  </si>
  <si>
    <t>Anomaly Routes</t>
  </si>
  <si>
    <t>(blank)</t>
  </si>
  <si>
    <t>ITEMS_MISSING</t>
  </si>
  <si>
    <t>UNABLE_TO_ACCESS</t>
  </si>
  <si>
    <t>FIRST_ATTEMPT</t>
  </si>
  <si>
    <t>DBO6 Wash</t>
  </si>
  <si>
    <t>RTS Same DA/DP</t>
  </si>
  <si>
    <t xml:space="preserve">. </t>
  </si>
  <si>
    <t>Please remind your drivers not to mark any packages missing until the end of their route. Once they are sure the package is not on their van they can mark it missing and return to the station to debrief.</t>
  </si>
  <si>
    <t>RTS Different DA</t>
  </si>
  <si>
    <t>Y</t>
  </si>
  <si>
    <t>UNABLE_TO_LOCATE_ADDRESS</t>
  </si>
  <si>
    <t>https://logistics.amazon.com/station/dashboard/problemsolve</t>
  </si>
  <si>
    <t>Repack tracker found DBO6 📕 PFSD/RTS 🔙 Operations (1200-0000)</t>
  </si>
  <si>
    <t>Blinski Wash</t>
  </si>
  <si>
    <t>n</t>
  </si>
  <si>
    <t>SECOND_ATTEMPT</t>
  </si>
  <si>
    <t>NO_SECURE_LOCATION</t>
  </si>
  <si>
    <t>Received</t>
  </si>
  <si>
    <t>Delivery Failed</t>
  </si>
  <si>
    <t>Marked For Reprocess</t>
  </si>
  <si>
    <t>SVLC</t>
  </si>
  <si>
    <t>CMCI</t>
  </si>
  <si>
    <t>ENDZ</t>
  </si>
  <si>
    <t>COLE</t>
  </si>
  <si>
    <t>SOOT</t>
  </si>
  <si>
    <t>FLEX</t>
  </si>
  <si>
    <t>Todays Volume</t>
  </si>
  <si>
    <r>
      <rPr>
        <b/>
        <sz val="11"/>
        <color theme="1"/>
        <rFont val="Calibri"/>
        <family val="2"/>
        <scheme val="minor"/>
      </rPr>
      <t>FLEX Routes:</t>
    </r>
    <r>
      <rPr>
        <sz val="11"/>
        <color theme="1"/>
        <rFont val="Calibri"/>
        <family val="2"/>
        <scheme val="minor"/>
      </rPr>
      <t xml:space="preserve"> C1 -12, PFSD -28, RTS1 -4</t>
    </r>
  </si>
  <si>
    <t>Perfect Mile PNOV Bridge</t>
  </si>
  <si>
    <t>CUSTOMER_REQUEST</t>
  </si>
  <si>
    <t>OTHER</t>
  </si>
  <si>
    <t>Marked As Missing</t>
  </si>
  <si>
    <t>In Transit (DS -&gt; FC)</t>
  </si>
  <si>
    <t>CX40</t>
  </si>
  <si>
    <t>CX81</t>
  </si>
  <si>
    <t>Danny Torres</t>
  </si>
  <si>
    <t>Oscar Velazquez</t>
  </si>
  <si>
    <t>James Gagnon</t>
  </si>
  <si>
    <t>Kristina Hoefs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</si>
</sst>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u/>
      <sz val="11"/>
      <color theme="10"/>
      <name val="Calibri"/>
      <family val="2"/>
      <scheme val="minor"/>
    </font>
    <font>
      <sz val="12"/>
      <color theme="1"/>
      <name val="Times New Roman"/>
      <family val="1"/>
    </font>
    <font>
      <b/>
      <sz val="12"/>
      <color theme="1"/>
      <name val="Times New Roman"/>
      <family val="1"/>
    </font>
    <font>
      <i/>
      <sz val="11"/>
      <color theme="1"/>
      <name val="Calibri"/>
      <family val="2"/>
      <scheme val="minor"/>
    </font>
    <font>
      <sz val="11"/>
      <color theme="1"/>
      <name val="Amazon Ember"/>
      <family val="2"/>
    </font>
    <font>
      <sz val="10"/>
      <color rgb="FF000000"/>
      <name val="Calibri"/>
      <family val="2"/>
      <scheme val="minor"/>
    </font>
    <font>
      <sz val="11"/>
      <name val="Amazon Ember"/>
      <family val="2"/>
    </font>
    <font>
      <sz val="10"/>
      <name val="Amazon Ember"/>
      <family val="2"/>
    </font>
    <font>
      <sz val="10"/>
      <color theme="1"/>
      <name val="Amazon Ember"/>
      <family val="2"/>
    </font>
    <font>
      <sz val="10"/>
      <color theme="1"/>
      <name val="Calibri"/>
      <family val="2"/>
      <scheme val="minor"/>
    </font>
    <font>
      <sz val="12"/>
      <color theme="1"/>
      <name val="Amazon Ember"/>
      <family val="2"/>
    </font>
    <font>
      <sz val="11"/>
      <name val="Calibri"/>
      <family val="2"/>
      <scheme val="minor"/>
    </font>
    <font>
      <sz val="11"/>
      <color rgb="FF9C5700"/>
      <name val="Calibri"/>
      <family val="2"/>
      <scheme val="minor"/>
    </font>
  </fonts>
  <fills count="13">
    <fill>
      <patternFill patternType="none"/>
    </fill>
    <fill>
      <patternFill patternType="gray125"/>
    </fill>
    <fill>
      <patternFill patternType="solid">
        <fgColor rgb="FFFFCC99"/>
      </patternFill>
    </fill>
    <fill>
      <patternFill patternType="solid">
        <fgColor theme="0"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rgb="FFFFEB9C"/>
      </patternFill>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4" fillId="0" borderId="0" applyNumberFormat="0" applyFill="0" applyBorder="0" applyAlignment="0" applyProtection="0"/>
    <xf numFmtId="0" fontId="9" fillId="0" borderId="0"/>
    <xf numFmtId="0" fontId="16" fillId="9" borderId="0" applyNumberFormat="0" applyBorder="0" applyAlignment="0" applyProtection="0"/>
  </cellStyleXfs>
  <cellXfs count="164">
    <xf numFmtId="0" fontId="0" fillId="0" borderId="0" xfId="0"/>
    <xf numFmtId="0" fontId="0" fillId="0" borderId="4" xfId="0" applyBorder="1"/>
    <xf numFmtId="0" fontId="3" fillId="0" borderId="5" xfId="0" applyFont="1" applyBorder="1" applyAlignment="1">
      <alignment horizontal="center" vertical="center"/>
    </xf>
    <xf numFmtId="0" fontId="3" fillId="0" borderId="5" xfId="0" applyFont="1" applyBorder="1"/>
    <xf numFmtId="0" fontId="0" fillId="0" borderId="5" xfId="0" applyBorder="1" applyAlignment="1">
      <alignment horizontal="center"/>
    </xf>
    <xf numFmtId="0" fontId="0" fillId="0" borderId="5" xfId="0" applyBorder="1"/>
    <xf numFmtId="0" fontId="0" fillId="0" borderId="6" xfId="0" applyBorder="1"/>
    <xf numFmtId="0" fontId="3" fillId="0" borderId="7" xfId="0" applyFont="1" applyBorder="1"/>
    <xf numFmtId="0" fontId="3" fillId="3" borderId="8" xfId="0" applyFont="1" applyFill="1" applyBorder="1" applyAlignment="1">
      <alignment horizontal="center"/>
    </xf>
    <xf numFmtId="0" fontId="3" fillId="0" borderId="0" xfId="0" applyFont="1"/>
    <xf numFmtId="0" fontId="3" fillId="0" borderId="0" xfId="0" applyFont="1" applyAlignment="1">
      <alignment horizontal="center"/>
    </xf>
    <xf numFmtId="0" fontId="3" fillId="5" borderId="0" xfId="0" applyFont="1" applyFill="1" applyAlignment="1">
      <alignment horizontal="center"/>
    </xf>
    <xf numFmtId="20" fontId="3" fillId="5" borderId="0" xfId="0" applyNumberFormat="1" applyFont="1" applyFill="1" applyAlignment="1">
      <alignment horizontal="left"/>
    </xf>
    <xf numFmtId="0" fontId="3" fillId="0" borderId="0" xfId="0" applyFont="1" applyAlignment="1">
      <alignment horizontal="center" vertical="center"/>
    </xf>
    <xf numFmtId="0" fontId="3" fillId="0" borderId="13" xfId="0" applyFont="1" applyBorder="1"/>
    <xf numFmtId="0" fontId="0" fillId="0" borderId="7" xfId="0" applyBorder="1"/>
    <xf numFmtId="0" fontId="0" fillId="0" borderId="0" xfId="0" applyAlignment="1">
      <alignment horizontal="center"/>
    </xf>
    <xf numFmtId="0" fontId="0" fillId="0" borderId="13" xfId="0" applyBorder="1"/>
    <xf numFmtId="0" fontId="3" fillId="3" borderId="8" xfId="0" applyFont="1" applyFill="1" applyBorder="1"/>
    <xf numFmtId="0" fontId="5" fillId="0" borderId="0" xfId="0" applyFont="1" applyAlignment="1">
      <alignment horizontal="center" vertical="center" wrapText="1"/>
    </xf>
    <xf numFmtId="0" fontId="0" fillId="0" borderId="8" xfId="0" applyBorder="1" applyAlignment="1">
      <alignment horizontal="center"/>
    </xf>
    <xf numFmtId="0" fontId="0" fillId="3" borderId="8" xfId="0" applyFill="1" applyBorder="1"/>
    <xf numFmtId="9" fontId="0" fillId="0" borderId="8" xfId="0" applyNumberFormat="1" applyBorder="1" applyAlignment="1">
      <alignment horizontal="center"/>
    </xf>
    <xf numFmtId="9" fontId="0" fillId="0" borderId="0" xfId="0" applyNumberFormat="1" applyAlignment="1">
      <alignment horizontal="center"/>
    </xf>
    <xf numFmtId="0" fontId="0" fillId="0" borderId="0" xfId="0" applyAlignment="1">
      <alignment horizontal="left" wrapText="1"/>
    </xf>
    <xf numFmtId="0" fontId="0" fillId="0" borderId="0" xfId="0" applyAlignment="1">
      <alignment horizontal="left"/>
    </xf>
    <xf numFmtId="0" fontId="6" fillId="0" borderId="0" xfId="0" applyFont="1" applyAlignment="1">
      <alignment horizontal="center" vertical="center" wrapText="1"/>
    </xf>
    <xf numFmtId="164" fontId="0" fillId="4" borderId="8" xfId="1" applyNumberFormat="1" applyFont="1" applyFill="1" applyBorder="1" applyAlignment="1">
      <alignment horizontal="center"/>
    </xf>
    <xf numFmtId="164" fontId="0" fillId="0" borderId="8" xfId="1" applyNumberFormat="1" applyFont="1" applyBorder="1" applyAlignment="1">
      <alignment horizontal="center"/>
    </xf>
    <xf numFmtId="0" fontId="0" fillId="3" borderId="8" xfId="0" applyFill="1" applyBorder="1" applyAlignment="1">
      <alignment horizontal="center" wrapText="1"/>
    </xf>
    <xf numFmtId="0" fontId="0" fillId="0" borderId="8" xfId="0" applyBorder="1" applyAlignment="1">
      <alignment horizontal="center" wrapText="1"/>
    </xf>
    <xf numFmtId="0" fontId="3" fillId="3" borderId="0" xfId="0" applyFont="1" applyFill="1" applyAlignment="1">
      <alignment horizontal="center" vertical="center"/>
    </xf>
    <xf numFmtId="0" fontId="3" fillId="0" borderId="0" xfId="0" applyFont="1" applyAlignment="1">
      <alignment horizontal="center" vertical="center"/>
    </xf>
    <xf numFmtId="0" fontId="0" fillId="0" borderId="8" xfId="0" applyBorder="1"/>
    <xf numFmtId="0" fontId="0" fillId="0" borderId="21" xfId="0" applyBorder="1"/>
    <xf numFmtId="0" fontId="3" fillId="0" borderId="3" xfId="0" applyFont="1" applyBorder="1" applyAlignment="1">
      <alignment horizontal="center" vertical="center"/>
    </xf>
    <xf numFmtId="0" fontId="3" fillId="0" borderId="3" xfId="0" applyFont="1" applyBorder="1"/>
    <xf numFmtId="0" fontId="0" fillId="0" borderId="3" xfId="0" applyBorder="1" applyAlignment="1">
      <alignment horizontal="center"/>
    </xf>
    <xf numFmtId="0" fontId="0" fillId="0" borderId="3" xfId="0" applyBorder="1"/>
    <xf numFmtId="0" fontId="0" fillId="0" borderId="22" xfId="0" applyBorder="1"/>
    <xf numFmtId="0" fontId="0" fillId="4" borderId="8" xfId="0" applyFill="1" applyBorder="1" applyAlignment="1">
      <alignment horizontal="center" wrapText="1"/>
    </xf>
    <xf numFmtId="0" fontId="8" fillId="0" borderId="8" xfId="0" applyFont="1" applyBorder="1" applyAlignment="1">
      <alignment horizontal="center"/>
    </xf>
    <xf numFmtId="0" fontId="0" fillId="0" borderId="0" xfId="0" applyAlignment="1">
      <alignment horizontal="center" vertical="center"/>
    </xf>
    <xf numFmtId="0" fontId="8" fillId="0" borderId="8"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vertical="center"/>
    </xf>
    <xf numFmtId="0" fontId="0" fillId="0" borderId="0" xfId="0" applyAlignment="1">
      <alignment vertical="center"/>
    </xf>
    <xf numFmtId="0" fontId="3" fillId="0" borderId="13" xfId="0" applyFont="1" applyBorder="1" applyAlignment="1">
      <alignment vertical="center"/>
    </xf>
    <xf numFmtId="0" fontId="10" fillId="4" borderId="0" xfId="0" applyFont="1" applyFill="1" applyAlignment="1">
      <alignment vertical="center" wrapText="1"/>
    </xf>
    <xf numFmtId="0" fontId="10" fillId="4" borderId="11" xfId="0" applyFont="1" applyFill="1" applyBorder="1" applyAlignment="1">
      <alignment vertical="center" wrapText="1"/>
    </xf>
    <xf numFmtId="0" fontId="10" fillId="4" borderId="8" xfId="0" applyFont="1" applyFill="1" applyBorder="1" applyAlignment="1">
      <alignment horizontal="center" vertical="center" wrapText="1"/>
    </xf>
    <xf numFmtId="0" fontId="10" fillId="4" borderId="25" xfId="0" applyFont="1" applyFill="1" applyBorder="1" applyAlignment="1">
      <alignment horizontal="center" vertical="center" wrapText="1"/>
    </xf>
    <xf numFmtId="0" fontId="10" fillId="4" borderId="23" xfId="0" applyFont="1" applyFill="1" applyBorder="1" applyAlignment="1">
      <alignment horizontal="center" vertical="center" wrapText="1"/>
    </xf>
    <xf numFmtId="0" fontId="10" fillId="0" borderId="0" xfId="0" applyFont="1" applyFill="1" applyBorder="1"/>
    <xf numFmtId="0" fontId="10" fillId="4" borderId="12" xfId="0" applyFont="1" applyFill="1" applyBorder="1" applyAlignment="1">
      <alignment vertical="center" wrapText="1"/>
    </xf>
    <xf numFmtId="0" fontId="0" fillId="0" borderId="7" xfId="0" applyBorder="1" applyAlignment="1">
      <alignment vertical="center"/>
    </xf>
    <xf numFmtId="0" fontId="0" fillId="3" borderId="8" xfId="0" applyFill="1" applyBorder="1" applyAlignment="1">
      <alignment vertical="center"/>
    </xf>
    <xf numFmtId="9" fontId="0" fillId="0" borderId="8" xfId="0" applyNumberFormat="1" applyBorder="1" applyAlignment="1">
      <alignment horizontal="center" vertical="center"/>
    </xf>
    <xf numFmtId="164" fontId="0" fillId="4" borderId="8" xfId="0" applyNumberFormat="1" applyFill="1" applyBorder="1" applyAlignment="1">
      <alignment horizontal="center" wrapText="1"/>
    </xf>
    <xf numFmtId="0" fontId="4" fillId="0" borderId="0" xfId="4"/>
    <xf numFmtId="0" fontId="12" fillId="0" borderId="8" xfId="0" applyFont="1" applyBorder="1" applyAlignment="1">
      <alignment horizontal="center"/>
    </xf>
    <xf numFmtId="0" fontId="12" fillId="4" borderId="8" xfId="0" applyFont="1" applyFill="1" applyBorder="1" applyAlignment="1">
      <alignment horizontal="left"/>
    </xf>
    <xf numFmtId="0" fontId="12" fillId="0" borderId="8" xfId="0" applyFont="1" applyBorder="1" applyAlignment="1">
      <alignment horizontal="left"/>
    </xf>
    <xf numFmtId="0" fontId="8" fillId="0" borderId="0" xfId="0" applyFont="1" applyAlignment="1">
      <alignment horizontal="center"/>
    </xf>
    <xf numFmtId="0" fontId="13" fillId="0" borderId="8" xfId="0" applyFont="1" applyBorder="1" applyAlignment="1">
      <alignment horizontal="center"/>
    </xf>
    <xf numFmtId="0" fontId="14" fillId="7" borderId="26" xfId="0" applyFont="1" applyFill="1" applyBorder="1" applyAlignment="1">
      <alignment vertical="center" wrapText="1"/>
    </xf>
    <xf numFmtId="0" fontId="0" fillId="0" borderId="13" xfId="0" applyBorder="1" applyAlignment="1">
      <alignment horizontal="center" vertical="center"/>
    </xf>
    <xf numFmtId="0" fontId="10" fillId="4" borderId="8" xfId="0" applyFont="1" applyFill="1" applyBorder="1" applyAlignment="1">
      <alignment vertical="center" wrapText="1"/>
    </xf>
    <xf numFmtId="0" fontId="0" fillId="0" borderId="8" xfId="0" applyBorder="1" applyAlignment="1">
      <alignment vertical="center"/>
    </xf>
    <xf numFmtId="164" fontId="0" fillId="4" borderId="8" xfId="1" applyNumberFormat="1" applyFont="1" applyFill="1" applyBorder="1" applyAlignment="1">
      <alignment horizontal="center" vertical="center"/>
    </xf>
    <xf numFmtId="164" fontId="0" fillId="0" borderId="8" xfId="1" applyNumberFormat="1" applyFont="1" applyBorder="1" applyAlignment="1">
      <alignment horizontal="center" vertical="center"/>
    </xf>
    <xf numFmtId="0" fontId="12" fillId="4" borderId="8" xfId="0" applyFont="1" applyFill="1" applyBorder="1" applyAlignment="1">
      <alignment horizontal="center"/>
    </xf>
    <xf numFmtId="0" fontId="12" fillId="0" borderId="8" xfId="0" applyFont="1" applyBorder="1" applyAlignment="1">
      <alignment horizontal="center" vertical="center"/>
    </xf>
    <xf numFmtId="0" fontId="12" fillId="0" borderId="8" xfId="0" applyFont="1" applyBorder="1" applyAlignment="1">
      <alignment horizontal="center" vertical="center" wrapText="1"/>
    </xf>
    <xf numFmtId="0" fontId="3" fillId="4" borderId="12" xfId="0" applyFont="1" applyFill="1" applyBorder="1" applyAlignment="1">
      <alignment horizontal="center"/>
    </xf>
    <xf numFmtId="0" fontId="3" fillId="8" borderId="8" xfId="0" applyFont="1" applyFill="1" applyBorder="1" applyAlignment="1">
      <alignment horizontal="center"/>
    </xf>
    <xf numFmtId="0" fontId="4" fillId="0" borderId="8" xfId="4" applyBorder="1" applyAlignment="1">
      <alignment horizontal="left" vertical="center"/>
    </xf>
    <xf numFmtId="0" fontId="4" fillId="3" borderId="8" xfId="4" applyFill="1" applyBorder="1" applyAlignment="1">
      <alignment vertical="center"/>
    </xf>
    <xf numFmtId="0" fontId="4" fillId="3" borderId="8" xfId="4" applyFill="1" applyBorder="1"/>
    <xf numFmtId="0" fontId="0" fillId="4" borderId="0" xfId="0" applyFill="1" applyAlignment="1">
      <alignment horizontal="center"/>
    </xf>
    <xf numFmtId="0" fontId="9" fillId="0" borderId="15" xfId="5" applyFont="1" applyBorder="1" applyAlignment="1">
      <alignment horizontal="center" wrapText="1"/>
    </xf>
    <xf numFmtId="0" fontId="9" fillId="0" borderId="16" xfId="5" applyFont="1" applyBorder="1" applyAlignment="1">
      <alignment horizontal="center" wrapText="1"/>
    </xf>
    <xf numFmtId="0" fontId="3" fillId="6" borderId="0" xfId="0" applyFont="1" applyFill="1" applyAlignment="1">
      <alignment horizontal="right"/>
    </xf>
    <xf numFmtId="0" fontId="9" fillId="0" borderId="10" xfId="5" applyFont="1" applyBorder="1" applyAlignment="1">
      <alignment horizontal="center" wrapText="1"/>
    </xf>
    <xf numFmtId="0" fontId="9" fillId="0" borderId="12" xfId="5" applyFont="1" applyBorder="1" applyAlignment="1">
      <alignment horizontal="center" wrapText="1"/>
    </xf>
    <xf numFmtId="0" fontId="3" fillId="6" borderId="0" xfId="0" applyFont="1" applyFill="1" applyAlignment="1">
      <alignment horizontal="right" vertical="center"/>
    </xf>
    <xf numFmtId="0" fontId="9" fillId="0" borderId="17" xfId="5" applyFont="1" applyBorder="1" applyAlignment="1">
      <alignment horizontal="center" wrapText="1"/>
    </xf>
    <xf numFmtId="0" fontId="9" fillId="0" borderId="18" xfId="5" applyFont="1" applyBorder="1" applyAlignment="1">
      <alignment horizontal="center" wrapText="1"/>
    </xf>
    <xf numFmtId="0" fontId="3" fillId="3" borderId="0" xfId="0" applyFont="1" applyFill="1" applyAlignment="1">
      <alignment horizontal="center" vertical="center"/>
    </xf>
    <xf numFmtId="0" fontId="4" fillId="0" borderId="15" xfId="4" applyBorder="1" applyAlignment="1">
      <alignment horizontal="left" vertical="top"/>
    </xf>
    <xf numFmtId="0" fontId="3" fillId="0" borderId="9" xfId="0" applyFont="1" applyBorder="1" applyAlignment="1">
      <alignment horizontal="left" vertical="top"/>
    </xf>
    <xf numFmtId="0" fontId="3" fillId="0" borderId="16" xfId="0" applyFont="1" applyBorder="1" applyAlignment="1">
      <alignment horizontal="left" vertical="top"/>
    </xf>
    <xf numFmtId="0" fontId="3" fillId="0" borderId="19" xfId="0" applyFont="1" applyBorder="1" applyAlignment="1">
      <alignment horizontal="left" vertical="top"/>
    </xf>
    <xf numFmtId="0" fontId="3" fillId="0" borderId="0" xfId="0" applyFont="1" applyAlignment="1">
      <alignment horizontal="left" vertical="top"/>
    </xf>
    <xf numFmtId="0" fontId="3" fillId="0" borderId="20" xfId="0" applyFont="1" applyBorder="1" applyAlignment="1">
      <alignment horizontal="left" vertical="top"/>
    </xf>
    <xf numFmtId="0" fontId="3" fillId="0" borderId="17" xfId="0" applyFont="1" applyBorder="1" applyAlignment="1">
      <alignment horizontal="left" vertical="top"/>
    </xf>
    <xf numFmtId="0" fontId="3" fillId="0" borderId="14" xfId="0" applyFont="1" applyBorder="1" applyAlignment="1">
      <alignment horizontal="left" vertical="top"/>
    </xf>
    <xf numFmtId="0" fontId="3" fillId="0" borderId="18" xfId="0" applyFont="1" applyBorder="1" applyAlignment="1">
      <alignment horizontal="left" vertical="top"/>
    </xf>
    <xf numFmtId="0" fontId="3" fillId="3" borderId="20" xfId="0" applyFont="1" applyFill="1" applyBorder="1" applyAlignment="1">
      <alignment horizontal="center" vertical="center"/>
    </xf>
    <xf numFmtId="0" fontId="3" fillId="6" borderId="0" xfId="0" applyFont="1" applyFill="1" applyAlignment="1">
      <alignment horizontal="left" vertical="center"/>
    </xf>
    <xf numFmtId="0" fontId="0" fillId="0" borderId="14" xfId="0" applyBorder="1" applyAlignment="1">
      <alignment horizontal="center"/>
    </xf>
    <xf numFmtId="0" fontId="7" fillId="0" borderId="0" xfId="0" applyFont="1" applyAlignment="1">
      <alignment horizontal="center" vertical="center"/>
    </xf>
    <xf numFmtId="0" fontId="7" fillId="0" borderId="20" xfId="0" applyFont="1" applyBorder="1" applyAlignment="1">
      <alignment horizontal="center" vertical="center"/>
    </xf>
    <xf numFmtId="0" fontId="0" fillId="0" borderId="10" xfId="0" applyBorder="1" applyAlignment="1">
      <alignment horizontal="center"/>
    </xf>
    <xf numFmtId="0" fontId="0" fillId="0" borderId="12" xfId="0" applyBorder="1" applyAlignment="1">
      <alignment horizontal="center"/>
    </xf>
    <xf numFmtId="0" fontId="4" fillId="3" borderId="0" xfId="4" applyFill="1" applyBorder="1" applyAlignment="1">
      <alignment horizontal="left" vertical="center"/>
    </xf>
    <xf numFmtId="0" fontId="3" fillId="3" borderId="10" xfId="0" applyFont="1" applyFill="1" applyBorder="1" applyAlignment="1">
      <alignment horizontal="center" wrapText="1"/>
    </xf>
    <xf numFmtId="0" fontId="3" fillId="3" borderId="11" xfId="0" applyFont="1" applyFill="1" applyBorder="1" applyAlignment="1">
      <alignment horizontal="center" wrapText="1"/>
    </xf>
    <xf numFmtId="0" fontId="3" fillId="3" borderId="12" xfId="0" applyFont="1" applyFill="1" applyBorder="1" applyAlignment="1">
      <alignment horizontal="center" wrapText="1"/>
    </xf>
    <xf numFmtId="0" fontId="3" fillId="3" borderId="8" xfId="0" applyFont="1" applyFill="1" applyBorder="1" applyAlignment="1">
      <alignment horizontal="center" vertical="center"/>
    </xf>
    <xf numFmtId="0" fontId="15" fillId="0" borderId="10" xfId="4"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4" applyFont="1"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3" fillId="3" borderId="15"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8" xfId="0" applyFont="1" applyFill="1" applyBorder="1" applyAlignment="1">
      <alignment horizontal="center" vertical="center"/>
    </xf>
    <xf numFmtId="0" fontId="0" fillId="0" borderId="15" xfId="0" applyBorder="1" applyAlignment="1">
      <alignment horizontal="center" wrapText="1"/>
    </xf>
    <xf numFmtId="0" fontId="0" fillId="0" borderId="9"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14" fontId="3" fillId="4" borderId="8" xfId="0" applyNumberFormat="1" applyFont="1" applyFill="1" applyBorder="1" applyAlignment="1">
      <alignment horizontal="center"/>
    </xf>
    <xf numFmtId="0" fontId="2" fillId="2" borderId="2" xfId="3" applyBorder="1" applyAlignment="1">
      <alignment horizontal="center"/>
    </xf>
    <xf numFmtId="0" fontId="2" fillId="2" borderId="3" xfId="3" applyBorder="1" applyAlignment="1">
      <alignment horizontal="center"/>
    </xf>
    <xf numFmtId="0" fontId="3" fillId="3" borderId="8" xfId="0" applyFont="1" applyFill="1" applyBorder="1" applyAlignment="1">
      <alignment horizontal="center"/>
    </xf>
    <xf numFmtId="10" fontId="0" fillId="4" borderId="8" xfId="2" applyNumberFormat="1" applyFont="1" applyFill="1" applyBorder="1" applyAlignment="1">
      <alignment horizontal="center"/>
    </xf>
    <xf numFmtId="0" fontId="4" fillId="0" borderId="10" xfId="4" applyBorder="1" applyAlignment="1">
      <alignment horizontal="center" wrapText="1"/>
    </xf>
    <xf numFmtId="0" fontId="4" fillId="0" borderId="11" xfId="4" applyBorder="1" applyAlignment="1">
      <alignment horizontal="center" wrapText="1"/>
    </xf>
    <xf numFmtId="0" fontId="4" fillId="0" borderId="12" xfId="4" applyBorder="1" applyAlignment="1">
      <alignment horizontal="center" wrapText="1"/>
    </xf>
    <xf numFmtId="10" fontId="0" fillId="4" borderId="8" xfId="2" applyNumberFormat="1" applyFont="1" applyFill="1"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3" fillId="3" borderId="10" xfId="0" applyFont="1" applyFill="1" applyBorder="1" applyAlignment="1">
      <alignment horizontal="center"/>
    </xf>
    <xf numFmtId="0" fontId="3" fillId="3" borderId="11" xfId="0" applyFont="1" applyFill="1" applyBorder="1" applyAlignment="1">
      <alignment horizontal="center"/>
    </xf>
    <xf numFmtId="0" fontId="3" fillId="3" borderId="12" xfId="0" applyFont="1" applyFill="1" applyBorder="1" applyAlignment="1">
      <alignment horizontal="center"/>
    </xf>
    <xf numFmtId="0" fontId="0" fillId="0" borderId="8" xfId="0" applyFont="1" applyBorder="1" applyAlignment="1">
      <alignment horizontal="left"/>
    </xf>
    <xf numFmtId="0" fontId="0" fillId="0" borderId="8" xfId="0" applyNumberFormat="1" applyFont="1" applyBorder="1"/>
    <xf numFmtId="0" fontId="0" fillId="10" borderId="8" xfId="0" applyFont="1" applyFill="1" applyBorder="1" applyAlignment="1">
      <alignment horizontal="left"/>
    </xf>
    <xf numFmtId="0" fontId="0" fillId="10" borderId="8" xfId="0" applyNumberFormat="1" applyFont="1" applyFill="1" applyBorder="1"/>
    <xf numFmtId="0" fontId="12" fillId="0" borderId="8" xfId="0" applyFont="1" applyBorder="1" applyAlignment="1">
      <alignment wrapText="1"/>
    </xf>
    <xf numFmtId="0" fontId="11" fillId="4" borderId="8" xfId="0" applyFont="1" applyFill="1" applyBorder="1" applyAlignment="1">
      <alignment vertical="center" wrapText="1"/>
    </xf>
    <xf numFmtId="0" fontId="11" fillId="4" borderId="8" xfId="0" applyFont="1" applyFill="1" applyBorder="1" applyAlignment="1">
      <alignment horizontal="center" vertical="center"/>
    </xf>
    <xf numFmtId="0" fontId="3" fillId="11" borderId="8" xfId="0" applyFont="1" applyFill="1" applyBorder="1" applyAlignment="1">
      <alignment horizontal="left"/>
    </xf>
    <xf numFmtId="0" fontId="3" fillId="11" borderId="8" xfId="0" applyNumberFormat="1" applyFont="1" applyFill="1" applyBorder="1"/>
    <xf numFmtId="0" fontId="3" fillId="12" borderId="8" xfId="0" applyFont="1" applyFill="1" applyBorder="1" applyAlignment="1">
      <alignment horizontal="left"/>
    </xf>
    <xf numFmtId="0" fontId="3" fillId="12" borderId="8" xfId="0" applyNumberFormat="1" applyFont="1" applyFill="1" applyBorder="1"/>
    <xf numFmtId="0" fontId="15" fillId="0" borderId="8" xfId="4" applyFont="1" applyBorder="1" applyAlignment="1">
      <alignment horizontal="center" vertical="center"/>
    </xf>
    <xf numFmtId="0" fontId="15" fillId="4" borderId="8" xfId="6" applyFont="1" applyFill="1" applyBorder="1" applyAlignment="1">
      <alignment horizontal="center"/>
    </xf>
    <xf numFmtId="0" fontId="15" fillId="4" borderId="24" xfId="4" applyFont="1" applyFill="1" applyBorder="1" applyAlignment="1">
      <alignment horizontal="left" vertical="center"/>
    </xf>
    <xf numFmtId="0" fontId="15" fillId="0" borderId="8" xfId="4" applyFont="1" applyBorder="1" applyAlignment="1">
      <alignment horizontal="left" vertical="center"/>
    </xf>
    <xf numFmtId="0" fontId="11" fillId="0" borderId="0" xfId="0" applyFont="1" applyFill="1" applyBorder="1" applyAlignment="1">
      <alignment vertical="center" wrapText="1"/>
    </xf>
    <xf numFmtId="0" fontId="11" fillId="0" borderId="0" xfId="0" applyFont="1" applyFill="1" applyBorder="1" applyAlignment="1">
      <alignment horizontal="center" vertical="center"/>
    </xf>
    <xf numFmtId="0" fontId="12" fillId="0" borderId="0" xfId="0" applyFont="1" applyFill="1" applyBorder="1" applyAlignment="1">
      <alignment horizontal="left"/>
    </xf>
    <xf numFmtId="0" fontId="12" fillId="0" borderId="0" xfId="0" applyFont="1" applyFill="1" applyBorder="1" applyAlignment="1">
      <alignment horizontal="center"/>
    </xf>
    <xf numFmtId="0" fontId="12" fillId="0" borderId="24" xfId="0" applyFont="1" applyBorder="1" applyAlignment="1">
      <alignment horizontal="left"/>
    </xf>
    <xf numFmtId="0" fontId="12" fillId="0" borderId="24" xfId="0" applyFont="1" applyBorder="1" applyAlignment="1">
      <alignment horizontal="center"/>
    </xf>
  </cellXfs>
  <cellStyles count="7">
    <cellStyle name="Comma" xfId="1" builtinId="3"/>
    <cellStyle name="Hyperlink" xfId="4" builtinId="8"/>
    <cellStyle name="Input" xfId="3" builtinId="20"/>
    <cellStyle name="Neutral" xfId="6" builtinId="28"/>
    <cellStyle name="Normal" xfId="0" builtinId="0"/>
    <cellStyle name="Normal 2" xfId="5" xr:uid="{CD271009-0FC2-4954-905E-DE20438161A5}"/>
    <cellStyle name="Percent" xfId="2" builtinId="5"/>
  </cellStyles>
  <dxfs count="4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theme="0"/>
        </patternFill>
      </fill>
    </dxf>
    <dxf>
      <font>
        <color rgb="FF9C0006"/>
      </font>
      <fill>
        <patternFill>
          <bgColor rgb="FFFFFF00"/>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9C0006"/>
      </font>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ont>
        <color rgb="FF9C0006"/>
      </font>
      <fill>
        <patternFill>
          <bgColor rgb="FFFFFF00"/>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FF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17</xdr:row>
      <xdr:rowOff>0</xdr:rowOff>
    </xdr:from>
    <xdr:to>
      <xdr:col>8</xdr:col>
      <xdr:colOff>751000</xdr:colOff>
      <xdr:row>47</xdr:row>
      <xdr:rowOff>4281</xdr:rowOff>
    </xdr:to>
    <xdr:pic>
      <xdr:nvPicPr>
        <xdr:cNvPr id="2" name="Picture 1">
          <a:extLst>
            <a:ext uri="{FF2B5EF4-FFF2-40B4-BE49-F238E27FC236}">
              <a16:creationId xmlns:a16="http://schemas.microsoft.com/office/drawing/2014/main" id="{A8EBFEDB-E028-40EE-8D6A-12C2914E1EDA}"/>
            </a:ext>
          </a:extLst>
        </xdr:cNvPr>
        <xdr:cNvPicPr>
          <a:picLocks noChangeAspect="1"/>
        </xdr:cNvPicPr>
      </xdr:nvPicPr>
      <xdr:blipFill>
        <a:blip xmlns:r="http://schemas.openxmlformats.org/officeDocument/2006/relationships" r:embed="rId1"/>
        <a:stretch>
          <a:fillRect/>
        </a:stretch>
      </xdr:blipFill>
      <xdr:spPr>
        <a:xfrm>
          <a:off x="628650" y="3152775"/>
          <a:ext cx="4961050" cy="5433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rfectmile-na.amazon.com/dashboards/woodwajo/region/NA/daily?tab=55679&amp;start-date=2023-07-23&amp;end-date=2023-07-29&amp;drilldowns=location/cycle_name/dsp&amp;filter-in-location=%5BDBO6%5D" TargetMode="External"/><Relationship Id="rId7" Type="http://schemas.openxmlformats.org/officeDocument/2006/relationships/drawing" Target="../drawings/drawing1.xml"/><Relationship Id="rId2" Type="http://schemas.openxmlformats.org/officeDocument/2006/relationships/hyperlink" Target="https://share.amazon.com/sites/dbo6/_layouts/15/WopiFrame.aspx?sourcedoc=%7bF31EE52D-C487-4BBC-8F08-3707477D2DEA%7d&amp;file=DSP_RTS_Email_v3.xlsm&amp;action=default" TargetMode="External"/><Relationship Id="rId1" Type="http://schemas.openxmlformats.org/officeDocument/2006/relationships/hyperlink" Target="..\AppData\Local\Microsoft\Windows\INetCache\Content.Outlook\Curriculars\Concessions\Problem+Solve+Induct+&amp;+Repack+SOP+Update_SIOC.docx" TargetMode="External"/><Relationship Id="rId6" Type="http://schemas.openxmlformats.org/officeDocument/2006/relationships/printerSettings" Target="../printerSettings/printerSettings1.bin"/><Relationship Id="rId5" Type="http://schemas.openxmlformats.org/officeDocument/2006/relationships/hyperlink" Target="https://perfectmile-na.amazon.com/comment-threads/or_nov_shipments_dpmo/region/NA/daily?date=2023-08-12&amp;dashboardId=woodwajo&amp;filter-in-location=%5bDBO6%5d" TargetMode="External"/><Relationship Id="rId4" Type="http://schemas.openxmlformats.org/officeDocument/2006/relationships/hyperlink" Target="https://logistics.amazon.com/station/dashboard/problemsolve"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hare.amazon.com/sites/dbo6/_layouts/15/WopiFrame.aspx?sourcedoc=%7bF31EE52D-C487-4BBC-8F08-3707477D2DEA%7d&amp;file=DSP_RTS_Email_v3.xlsm&amp;action=defaul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F79B3-10B7-4A98-952F-F92868C0086B}">
  <sheetPr codeName="Sheet1"/>
  <dimension ref="B1:S52"/>
  <sheetViews>
    <sheetView showGridLines="0" tabSelected="1" topLeftCell="B1" zoomScaleNormal="100" workbookViewId="0">
      <selection activeCell="N22" sqref="N22"/>
    </sheetView>
  </sheetViews>
  <sheetFormatPr defaultRowHeight="14.4"/>
  <cols>
    <col min="1" max="1" width="4.77734375" customWidth="1"/>
    <col min="2" max="2" width="4.44140625" customWidth="1"/>
    <col min="3" max="3" width="7.77734375" style="13" bestFit="1" customWidth="1"/>
    <col min="4" max="4" width="21.77734375" style="9" bestFit="1" customWidth="1"/>
    <col min="5" max="7" width="7.5546875" style="16" customWidth="1"/>
    <col min="8" max="8" width="9.33203125" style="16" customWidth="1"/>
    <col min="9" max="10" width="14.5546875" style="16" customWidth="1"/>
    <col min="11" max="12" width="14.5546875" customWidth="1"/>
    <col min="13" max="13" width="7.77734375" style="16" bestFit="1" customWidth="1"/>
    <col min="14" max="14" width="16.77734375" bestFit="1" customWidth="1"/>
    <col min="15" max="15" width="14.5546875" customWidth="1"/>
    <col min="16" max="17" width="3.77734375" customWidth="1"/>
  </cols>
  <sheetData>
    <row r="1" spans="2:19">
      <c r="D1" s="59"/>
    </row>
    <row r="2" spans="2:19" ht="15" thickBot="1">
      <c r="B2" s="129" t="s">
        <v>57</v>
      </c>
      <c r="C2" s="130"/>
      <c r="D2" s="130"/>
      <c r="E2" s="130"/>
      <c r="F2" s="130"/>
      <c r="G2" s="130"/>
      <c r="H2" s="130"/>
      <c r="I2" s="130"/>
      <c r="J2" s="130"/>
      <c r="K2" s="130"/>
      <c r="L2" s="130"/>
      <c r="M2" s="130"/>
      <c r="N2" s="130"/>
      <c r="O2" s="130"/>
      <c r="P2" s="130"/>
      <c r="Q2" s="130"/>
    </row>
    <row r="3" spans="2:19">
      <c r="B3" s="1"/>
      <c r="C3" s="2"/>
      <c r="D3" s="3"/>
      <c r="E3" s="4"/>
      <c r="F3" s="4"/>
      <c r="G3" s="4"/>
      <c r="H3" s="4"/>
      <c r="I3" s="4"/>
      <c r="J3" s="4"/>
      <c r="K3" s="5"/>
      <c r="L3" s="5"/>
      <c r="M3" s="4"/>
      <c r="N3" s="5"/>
      <c r="O3" s="5"/>
      <c r="P3" s="5"/>
      <c r="Q3" s="6"/>
    </row>
    <row r="4" spans="2:19" s="9" customFormat="1">
      <c r="B4" s="7"/>
      <c r="C4" s="8" t="s">
        <v>1</v>
      </c>
      <c r="D4" s="8" t="str">
        <f>TEXT(E4,"dddd")</f>
        <v>Saturday</v>
      </c>
      <c r="E4" s="128">
        <v>45150</v>
      </c>
      <c r="F4" s="128"/>
      <c r="H4" s="10"/>
      <c r="I4" s="10"/>
      <c r="J4" s="10"/>
      <c r="M4" s="11" t="s">
        <v>2</v>
      </c>
      <c r="N4" s="12">
        <v>0.97916666666666663</v>
      </c>
      <c r="Q4" s="14"/>
    </row>
    <row r="5" spans="2:19">
      <c r="B5" s="15"/>
      <c r="Q5" s="17"/>
      <c r="S5" t="s">
        <v>70</v>
      </c>
    </row>
    <row r="6" spans="2:19" s="9" customFormat="1">
      <c r="B6" s="7"/>
      <c r="C6" s="8" t="s">
        <v>9</v>
      </c>
      <c r="D6" s="18" t="s">
        <v>10</v>
      </c>
      <c r="E6" s="131" t="s">
        <v>11</v>
      </c>
      <c r="F6" s="131"/>
      <c r="G6" s="8" t="s">
        <v>12</v>
      </c>
      <c r="H6" s="8" t="s">
        <v>13</v>
      </c>
      <c r="I6" s="106" t="s">
        <v>14</v>
      </c>
      <c r="J6" s="107"/>
      <c r="K6" s="107"/>
      <c r="L6" s="107"/>
      <c r="M6" s="107"/>
      <c r="N6" s="107"/>
      <c r="O6" s="108"/>
      <c r="Q6" s="14"/>
      <c r="S6" s="9">
        <v>26580</v>
      </c>
    </row>
    <row r="7" spans="2:19">
      <c r="B7" s="15"/>
      <c r="C7" s="109" t="s">
        <v>15</v>
      </c>
      <c r="D7" s="21" t="s">
        <v>16</v>
      </c>
      <c r="E7" s="132">
        <v>1</v>
      </c>
      <c r="F7" s="132"/>
      <c r="G7" s="22">
        <v>0.95</v>
      </c>
      <c r="H7" s="22">
        <f>IF(E7="","",E7-G7)</f>
        <v>5.0000000000000044E-2</v>
      </c>
      <c r="I7" s="133"/>
      <c r="J7" s="134"/>
      <c r="K7" s="134"/>
      <c r="L7" s="134"/>
      <c r="M7" s="134"/>
      <c r="N7" s="134"/>
      <c r="O7" s="135"/>
      <c r="Q7" s="17"/>
    </row>
    <row r="8" spans="2:19" s="46" customFormat="1" ht="15.45" customHeight="1">
      <c r="B8" s="55"/>
      <c r="C8" s="109"/>
      <c r="D8" s="56" t="s">
        <v>17</v>
      </c>
      <c r="E8" s="136">
        <v>1</v>
      </c>
      <c r="F8" s="136"/>
      <c r="G8" s="57">
        <v>0.95</v>
      </c>
      <c r="H8" s="57">
        <f>IF(E8="","",E8-G8)</f>
        <v>5.0000000000000044E-2</v>
      </c>
      <c r="I8" s="137" t="s">
        <v>71</v>
      </c>
      <c r="J8" s="138"/>
      <c r="K8" s="138"/>
      <c r="L8" s="138"/>
      <c r="M8" s="138"/>
      <c r="N8" s="138"/>
      <c r="O8" s="139"/>
      <c r="Q8" s="45"/>
    </row>
    <row r="9" spans="2:19">
      <c r="B9" s="15"/>
      <c r="G9" s="23"/>
      <c r="H9" s="23"/>
      <c r="I9" s="24"/>
      <c r="J9" s="24"/>
      <c r="K9" s="25"/>
      <c r="L9" s="25"/>
      <c r="N9" s="25"/>
      <c r="O9" s="25"/>
      <c r="Q9" s="17"/>
    </row>
    <row r="10" spans="2:19" s="9" customFormat="1">
      <c r="B10" s="7"/>
      <c r="C10" s="8" t="s">
        <v>9</v>
      </c>
      <c r="D10" s="18" t="s">
        <v>10</v>
      </c>
      <c r="E10" s="8" t="s">
        <v>18</v>
      </c>
      <c r="F10" s="8" t="s">
        <v>19</v>
      </c>
      <c r="G10" s="8" t="s">
        <v>12</v>
      </c>
      <c r="H10" s="8" t="s">
        <v>13</v>
      </c>
      <c r="I10" s="106" t="s">
        <v>14</v>
      </c>
      <c r="J10" s="107"/>
      <c r="K10" s="107"/>
      <c r="L10" s="107"/>
      <c r="M10" s="107"/>
      <c r="N10" s="107"/>
      <c r="O10" s="108"/>
      <c r="Q10" s="14"/>
    </row>
    <row r="11" spans="2:19" s="46" customFormat="1" ht="19.05" customHeight="1">
      <c r="B11" s="55"/>
      <c r="C11" s="109" t="s">
        <v>0</v>
      </c>
      <c r="D11" s="77" t="s">
        <v>20</v>
      </c>
      <c r="E11" s="69">
        <v>93</v>
      </c>
      <c r="F11" s="69">
        <f>(E11/S6)*1000000</f>
        <v>3498.8713318284426</v>
      </c>
      <c r="G11" s="44">
        <v>5000</v>
      </c>
      <c r="H11" s="70">
        <f>IF(F11="","",F11-G11)</f>
        <v>-1501.1286681715574</v>
      </c>
      <c r="I11" s="110"/>
      <c r="J11" s="111"/>
      <c r="K11" s="111"/>
      <c r="L11" s="111"/>
      <c r="M11" s="111"/>
      <c r="N11" s="111"/>
      <c r="O11" s="112"/>
      <c r="Q11" s="45"/>
    </row>
    <row r="12" spans="2:19">
      <c r="B12" s="15"/>
      <c r="C12" s="109"/>
      <c r="D12" s="78" t="s">
        <v>21</v>
      </c>
      <c r="E12" s="27">
        <v>24</v>
      </c>
      <c r="F12" s="69">
        <f>(E12/S6)*1000000</f>
        <v>902.93453724604956</v>
      </c>
      <c r="G12" s="20">
        <v>1000</v>
      </c>
      <c r="H12" s="28">
        <f>IF(F12="","",F12-G12)</f>
        <v>-97.065462753950442</v>
      </c>
      <c r="I12" s="113"/>
      <c r="J12" s="114"/>
      <c r="K12" s="114"/>
      <c r="L12" s="114"/>
      <c r="M12" s="114"/>
      <c r="N12" s="114"/>
      <c r="O12" s="115"/>
      <c r="Q12" s="17"/>
    </row>
    <row r="13" spans="2:19">
      <c r="B13" s="15"/>
      <c r="C13" s="109"/>
      <c r="D13" s="78" t="s">
        <v>22</v>
      </c>
      <c r="E13" s="27">
        <v>4</v>
      </c>
      <c r="F13" s="69">
        <f>(E13/S6)*1000000</f>
        <v>150.48908954100827</v>
      </c>
      <c r="G13" s="20">
        <v>0</v>
      </c>
      <c r="H13" s="28">
        <f>IF(F13="","",F13-G13)</f>
        <v>150.48908954100827</v>
      </c>
      <c r="I13" s="133" t="s">
        <v>72</v>
      </c>
      <c r="J13" s="134"/>
      <c r="K13" s="134"/>
      <c r="L13" s="134"/>
      <c r="M13" s="134"/>
      <c r="N13" s="134"/>
      <c r="O13" s="135"/>
      <c r="Q13" s="17"/>
    </row>
    <row r="14" spans="2:19">
      <c r="B14" s="15"/>
      <c r="C14" s="109"/>
      <c r="D14" s="116" t="s">
        <v>23</v>
      </c>
      <c r="E14" s="117"/>
      <c r="F14" s="117"/>
      <c r="G14" s="117"/>
      <c r="H14" s="118"/>
      <c r="I14" s="29"/>
      <c r="J14" s="29" t="s">
        <v>24</v>
      </c>
      <c r="K14" s="29" t="s">
        <v>25</v>
      </c>
      <c r="L14" s="29" t="s">
        <v>26</v>
      </c>
      <c r="M14" s="122"/>
      <c r="N14" s="123"/>
      <c r="O14" s="124"/>
      <c r="Q14" s="17"/>
    </row>
    <row r="15" spans="2:19">
      <c r="B15" s="15"/>
      <c r="C15" s="109"/>
      <c r="D15" s="119"/>
      <c r="E15" s="120"/>
      <c r="F15" s="120"/>
      <c r="G15" s="120"/>
      <c r="H15" s="121"/>
      <c r="I15" s="58">
        <v>0</v>
      </c>
      <c r="J15" s="40">
        <v>0</v>
      </c>
      <c r="K15" s="40">
        <v>0</v>
      </c>
      <c r="L15" s="30">
        <f>SUM(I15:K15)</f>
        <v>0</v>
      </c>
      <c r="M15" s="125"/>
      <c r="N15" s="126"/>
      <c r="O15" s="127"/>
      <c r="Q15" s="17"/>
    </row>
    <row r="16" spans="2:19">
      <c r="B16" s="15"/>
      <c r="Q16" s="17"/>
    </row>
    <row r="17" spans="2:17">
      <c r="B17" s="15"/>
      <c r="C17" s="88" t="s">
        <v>27</v>
      </c>
      <c r="D17" s="88"/>
      <c r="E17" s="88"/>
      <c r="F17" s="88"/>
      <c r="G17" s="88"/>
      <c r="H17" s="88"/>
      <c r="I17" s="31"/>
      <c r="J17" s="31"/>
      <c r="K17" s="88" t="s">
        <v>28</v>
      </c>
      <c r="L17" s="88"/>
      <c r="M17" s="88"/>
      <c r="N17" s="88"/>
      <c r="O17" s="88"/>
      <c r="Q17" s="17"/>
    </row>
    <row r="18" spans="2:17">
      <c r="B18" s="15"/>
      <c r="C18" s="89" t="s">
        <v>55</v>
      </c>
      <c r="D18" s="90"/>
      <c r="E18" s="90"/>
      <c r="F18" s="90"/>
      <c r="G18" s="90"/>
      <c r="H18" s="90"/>
      <c r="I18" s="91"/>
      <c r="J18" s="13"/>
      <c r="Q18" s="17"/>
    </row>
    <row r="19" spans="2:17">
      <c r="B19" s="15"/>
      <c r="C19" s="92"/>
      <c r="D19" s="93"/>
      <c r="E19" s="93"/>
      <c r="F19" s="93"/>
      <c r="G19" s="93"/>
      <c r="H19" s="93"/>
      <c r="I19" s="94"/>
      <c r="J19" s="13"/>
      <c r="K19" s="88" t="s">
        <v>29</v>
      </c>
      <c r="L19" s="88"/>
      <c r="M19" s="88"/>
      <c r="N19" s="88"/>
      <c r="O19" s="98"/>
      <c r="Q19" s="17"/>
    </row>
    <row r="20" spans="2:17">
      <c r="B20" s="15"/>
      <c r="C20" s="92"/>
      <c r="D20" s="93"/>
      <c r="E20" s="93"/>
      <c r="F20" s="93"/>
      <c r="G20" s="93"/>
      <c r="H20" s="93"/>
      <c r="I20" s="94"/>
      <c r="J20" s="13"/>
      <c r="K20" s="99" t="s">
        <v>30</v>
      </c>
      <c r="L20" s="99"/>
      <c r="M20" s="16" t="s">
        <v>53</v>
      </c>
      <c r="N20" s="20">
        <v>5</v>
      </c>
      <c r="O20" s="33" t="s">
        <v>41</v>
      </c>
      <c r="Q20" s="17"/>
    </row>
    <row r="21" spans="2:17">
      <c r="B21" s="15"/>
      <c r="C21" s="92"/>
      <c r="D21" s="93"/>
      <c r="E21" s="93"/>
      <c r="F21" s="93"/>
      <c r="G21" s="93"/>
      <c r="H21" s="93"/>
      <c r="I21" s="94"/>
      <c r="J21" s="13"/>
      <c r="K21" s="99" t="s">
        <v>31</v>
      </c>
      <c r="L21" s="99"/>
      <c r="M21" s="16" t="s">
        <v>53</v>
      </c>
      <c r="N21" s="20">
        <v>0</v>
      </c>
      <c r="O21" s="33" t="s">
        <v>41</v>
      </c>
      <c r="Q21" s="17"/>
    </row>
    <row r="22" spans="2:17">
      <c r="B22" s="15"/>
      <c r="C22" s="92"/>
      <c r="D22" s="93"/>
      <c r="E22" s="93"/>
      <c r="F22" s="93"/>
      <c r="G22" s="93"/>
      <c r="H22" s="93"/>
      <c r="I22" s="94"/>
      <c r="J22" s="13"/>
      <c r="K22" s="99" t="s">
        <v>32</v>
      </c>
      <c r="L22" s="99"/>
      <c r="M22" s="16" t="s">
        <v>53</v>
      </c>
      <c r="N22" s="20"/>
      <c r="O22" s="33" t="s">
        <v>41</v>
      </c>
      <c r="Q22" s="17"/>
    </row>
    <row r="23" spans="2:17">
      <c r="B23" s="15"/>
      <c r="C23" s="92"/>
      <c r="D23" s="93"/>
      <c r="E23" s="93"/>
      <c r="F23" s="93"/>
      <c r="G23" s="93"/>
      <c r="H23" s="93"/>
      <c r="I23" s="94"/>
      <c r="J23" s="13"/>
      <c r="K23" s="99" t="s">
        <v>33</v>
      </c>
      <c r="L23" s="99"/>
      <c r="M23" s="16" t="s">
        <v>53</v>
      </c>
      <c r="N23" s="20"/>
      <c r="O23" s="33" t="s">
        <v>41</v>
      </c>
      <c r="Q23" s="17"/>
    </row>
    <row r="24" spans="2:17">
      <c r="B24" s="15"/>
      <c r="C24" s="92"/>
      <c r="D24" s="93"/>
      <c r="E24" s="93"/>
      <c r="F24" s="93"/>
      <c r="G24" s="93"/>
      <c r="H24" s="93"/>
      <c r="I24" s="94"/>
      <c r="J24" s="13"/>
      <c r="K24" s="99" t="s">
        <v>35</v>
      </c>
      <c r="L24" s="99"/>
      <c r="M24" s="16" t="s">
        <v>53</v>
      </c>
      <c r="N24" s="20"/>
      <c r="O24" s="33" t="s">
        <v>41</v>
      </c>
      <c r="Q24" s="17"/>
    </row>
    <row r="25" spans="2:17">
      <c r="B25" s="15"/>
      <c r="C25" s="92"/>
      <c r="D25" s="93"/>
      <c r="E25" s="93"/>
      <c r="F25" s="93"/>
      <c r="G25" s="93"/>
      <c r="H25" s="93"/>
      <c r="I25" s="94"/>
      <c r="J25" s="13"/>
      <c r="K25" s="99" t="s">
        <v>39</v>
      </c>
      <c r="L25" s="99"/>
      <c r="M25" s="16" t="s">
        <v>53</v>
      </c>
      <c r="N25" s="20"/>
      <c r="O25" s="33" t="s">
        <v>41</v>
      </c>
      <c r="Q25" s="17"/>
    </row>
    <row r="26" spans="2:17">
      <c r="B26" s="15"/>
      <c r="C26" s="92"/>
      <c r="D26" s="93"/>
      <c r="E26" s="93"/>
      <c r="F26" s="93"/>
      <c r="G26" s="93"/>
      <c r="H26" s="93"/>
      <c r="I26" s="94"/>
      <c r="J26" s="13"/>
      <c r="K26" s="79" t="s">
        <v>56</v>
      </c>
      <c r="L26" s="79"/>
      <c r="M26" s="79"/>
      <c r="N26" s="79"/>
      <c r="O26" s="79"/>
      <c r="Q26" s="17"/>
    </row>
    <row r="27" spans="2:17">
      <c r="B27" s="15"/>
      <c r="C27" s="92"/>
      <c r="D27" s="93"/>
      <c r="E27" s="93"/>
      <c r="F27" s="93"/>
      <c r="G27" s="93"/>
      <c r="H27" s="93"/>
      <c r="I27" s="94"/>
      <c r="J27" s="13"/>
      <c r="Q27" s="17"/>
    </row>
    <row r="28" spans="2:17">
      <c r="B28" s="15"/>
      <c r="C28" s="92"/>
      <c r="D28" s="93"/>
      <c r="E28" s="93"/>
      <c r="F28" s="93"/>
      <c r="G28" s="93"/>
      <c r="H28" s="93"/>
      <c r="I28" s="94"/>
      <c r="J28" s="13"/>
      <c r="N28" s="100" t="str">
        <f>IF(M29="Yes","Please drop SIMs below.","")</f>
        <v/>
      </c>
      <c r="O28" s="100"/>
      <c r="Q28" s="17"/>
    </row>
    <row r="29" spans="2:17">
      <c r="B29" s="15"/>
      <c r="C29" s="92"/>
      <c r="D29" s="93"/>
      <c r="E29" s="93"/>
      <c r="F29" s="93"/>
      <c r="G29" s="93"/>
      <c r="H29" s="93"/>
      <c r="I29" s="94"/>
      <c r="J29" s="13"/>
      <c r="K29" s="105" t="s">
        <v>40</v>
      </c>
      <c r="L29" s="105"/>
      <c r="M29" s="16" t="s">
        <v>58</v>
      </c>
      <c r="N29" s="80">
        <v>0</v>
      </c>
      <c r="O29" s="81"/>
      <c r="Q29" s="17"/>
    </row>
    <row r="30" spans="2:17">
      <c r="B30" s="15"/>
      <c r="C30" s="92"/>
      <c r="D30" s="93"/>
      <c r="E30" s="93"/>
      <c r="F30" s="93"/>
      <c r="G30" s="93"/>
      <c r="H30" s="93"/>
      <c r="I30" s="94"/>
      <c r="J30" s="13"/>
      <c r="K30" s="82" t="str">
        <f>IF(M29="Yes","Qty?","")</f>
        <v/>
      </c>
      <c r="L30" s="82"/>
      <c r="N30" s="83"/>
      <c r="O30" s="84"/>
      <c r="Q30" s="17"/>
    </row>
    <row r="31" spans="2:17">
      <c r="B31" s="15"/>
      <c r="C31" s="92"/>
      <c r="D31" s="93"/>
      <c r="E31" s="93"/>
      <c r="F31" s="93"/>
      <c r="G31" s="93"/>
      <c r="H31" s="93"/>
      <c r="I31" s="94"/>
      <c r="J31" s="13"/>
      <c r="K31" s="85" t="str">
        <f>IF(M29="No","Did we RTFC any liquid items?","")</f>
        <v/>
      </c>
      <c r="L31" s="85"/>
      <c r="N31" s="86"/>
      <c r="O31" s="87"/>
      <c r="Q31" s="17"/>
    </row>
    <row r="32" spans="2:17">
      <c r="B32" s="15"/>
      <c r="C32" s="92"/>
      <c r="D32" s="93"/>
      <c r="E32" s="93"/>
      <c r="F32" s="93"/>
      <c r="G32" s="93"/>
      <c r="H32" s="93"/>
      <c r="I32" s="94"/>
      <c r="J32" s="13"/>
      <c r="K32" s="101" t="str">
        <f>IF(M31="Yes","Please submit liquid Damage SIM.","")</f>
        <v/>
      </c>
      <c r="L32" s="101"/>
      <c r="M32" s="102"/>
      <c r="N32" s="103"/>
      <c r="O32" s="104"/>
      <c r="Q32" s="17"/>
    </row>
    <row r="33" spans="2:17">
      <c r="B33" s="15"/>
      <c r="C33" s="92"/>
      <c r="D33" s="93"/>
      <c r="E33" s="93"/>
      <c r="F33" s="93"/>
      <c r="G33" s="93"/>
      <c r="H33" s="93"/>
      <c r="I33" s="94"/>
      <c r="J33" s="13"/>
      <c r="N33" s="103"/>
      <c r="O33" s="104"/>
      <c r="Q33" s="17"/>
    </row>
    <row r="34" spans="2:17">
      <c r="B34" s="15"/>
      <c r="C34" s="92"/>
      <c r="D34" s="93"/>
      <c r="E34" s="93"/>
      <c r="F34" s="93"/>
      <c r="G34" s="93"/>
      <c r="H34" s="93"/>
      <c r="I34" s="94"/>
      <c r="J34" s="13"/>
      <c r="N34" s="103"/>
      <c r="O34" s="104"/>
      <c r="Q34" s="17"/>
    </row>
    <row r="35" spans="2:17">
      <c r="B35" s="15"/>
      <c r="C35" s="92"/>
      <c r="D35" s="93"/>
      <c r="E35" s="93"/>
      <c r="F35" s="93"/>
      <c r="G35" s="93"/>
      <c r="H35" s="93"/>
      <c r="I35" s="94"/>
      <c r="J35" s="13"/>
      <c r="Q35" s="17"/>
    </row>
    <row r="36" spans="2:17">
      <c r="B36" s="15"/>
      <c r="C36" s="92"/>
      <c r="D36" s="93"/>
      <c r="E36" s="93"/>
      <c r="F36" s="93"/>
      <c r="G36" s="93"/>
      <c r="H36" s="93"/>
      <c r="I36" s="94"/>
      <c r="J36" s="13"/>
      <c r="M36"/>
      <c r="Q36" s="17"/>
    </row>
    <row r="37" spans="2:17">
      <c r="B37" s="15"/>
      <c r="C37" s="92"/>
      <c r="D37" s="93"/>
      <c r="E37" s="93"/>
      <c r="F37" s="93"/>
      <c r="G37" s="93"/>
      <c r="H37" s="93"/>
      <c r="I37" s="94"/>
      <c r="J37" s="13"/>
      <c r="M37"/>
      <c r="Q37" s="17"/>
    </row>
    <row r="38" spans="2:17">
      <c r="B38" s="15"/>
      <c r="C38" s="92"/>
      <c r="D38" s="93"/>
      <c r="E38" s="93"/>
      <c r="F38" s="93"/>
      <c r="G38" s="93"/>
      <c r="H38" s="93"/>
      <c r="I38" s="94"/>
      <c r="J38" s="13"/>
      <c r="M38"/>
      <c r="Q38" s="17"/>
    </row>
    <row r="39" spans="2:17">
      <c r="B39" s="15"/>
      <c r="C39" s="92"/>
      <c r="D39" s="93"/>
      <c r="E39" s="93"/>
      <c r="F39" s="93"/>
      <c r="G39" s="93"/>
      <c r="H39" s="93"/>
      <c r="I39" s="94"/>
      <c r="J39" s="13"/>
      <c r="M39"/>
      <c r="Q39" s="17"/>
    </row>
    <row r="40" spans="2:17">
      <c r="B40" s="15"/>
      <c r="C40" s="92"/>
      <c r="D40" s="93"/>
      <c r="E40" s="93"/>
      <c r="F40" s="93"/>
      <c r="G40" s="93"/>
      <c r="H40" s="93"/>
      <c r="I40" s="94"/>
      <c r="J40" s="13"/>
      <c r="M40"/>
      <c r="Q40" s="17"/>
    </row>
    <row r="41" spans="2:17">
      <c r="B41" s="15"/>
      <c r="C41" s="92"/>
      <c r="D41" s="93"/>
      <c r="E41" s="93"/>
      <c r="F41" s="93"/>
      <c r="G41" s="93"/>
      <c r="H41" s="93"/>
      <c r="I41" s="94"/>
      <c r="J41" s="13"/>
      <c r="M41"/>
      <c r="Q41" s="17"/>
    </row>
    <row r="42" spans="2:17">
      <c r="B42" s="15"/>
      <c r="C42" s="92"/>
      <c r="D42" s="93"/>
      <c r="E42" s="93"/>
      <c r="F42" s="93"/>
      <c r="G42" s="93"/>
      <c r="H42" s="93"/>
      <c r="I42" s="94"/>
      <c r="J42" s="13"/>
      <c r="M42"/>
      <c r="Q42" s="17"/>
    </row>
    <row r="43" spans="2:17">
      <c r="B43" s="15"/>
      <c r="C43" s="92"/>
      <c r="D43" s="93"/>
      <c r="E43" s="93"/>
      <c r="F43" s="93"/>
      <c r="G43" s="93"/>
      <c r="H43" s="93"/>
      <c r="I43" s="94"/>
      <c r="J43" s="13"/>
      <c r="M43"/>
      <c r="Q43" s="17"/>
    </row>
    <row r="44" spans="2:17">
      <c r="B44" s="15"/>
      <c r="C44" s="92"/>
      <c r="D44" s="93"/>
      <c r="E44" s="93"/>
      <c r="F44" s="93"/>
      <c r="G44" s="93"/>
      <c r="H44" s="93"/>
      <c r="I44" s="94"/>
      <c r="J44" s="13"/>
      <c r="M44"/>
      <c r="Q44" s="17"/>
    </row>
    <row r="45" spans="2:17">
      <c r="B45" s="15"/>
      <c r="C45" s="92"/>
      <c r="D45" s="93"/>
      <c r="E45" s="93"/>
      <c r="F45" s="93"/>
      <c r="G45" s="93"/>
      <c r="H45" s="93"/>
      <c r="I45" s="94"/>
      <c r="J45" s="13"/>
      <c r="M45"/>
      <c r="Q45" s="17"/>
    </row>
    <row r="46" spans="2:17">
      <c r="B46" s="15"/>
      <c r="C46" s="92"/>
      <c r="D46" s="93"/>
      <c r="E46" s="93"/>
      <c r="F46" s="93"/>
      <c r="G46" s="93"/>
      <c r="H46" s="93"/>
      <c r="I46" s="94"/>
      <c r="J46" s="13"/>
      <c r="M46"/>
      <c r="Q46" s="17"/>
    </row>
    <row r="47" spans="2:17">
      <c r="B47" s="15"/>
      <c r="C47" s="92"/>
      <c r="D47" s="93"/>
      <c r="E47" s="93"/>
      <c r="F47" s="93"/>
      <c r="G47" s="93"/>
      <c r="H47" s="93"/>
      <c r="I47" s="94"/>
      <c r="J47" s="13"/>
      <c r="M47"/>
      <c r="Q47" s="17"/>
    </row>
    <row r="48" spans="2:17">
      <c r="B48" s="15"/>
      <c r="C48" s="92"/>
      <c r="D48" s="93"/>
      <c r="E48" s="93"/>
      <c r="F48" s="93"/>
      <c r="G48" s="93"/>
      <c r="H48" s="93"/>
      <c r="I48" s="94"/>
      <c r="J48" s="13"/>
      <c r="M48"/>
      <c r="Q48" s="17"/>
    </row>
    <row r="49" spans="2:17">
      <c r="B49" s="15"/>
      <c r="C49" s="95"/>
      <c r="D49" s="96"/>
      <c r="E49" s="96"/>
      <c r="F49" s="96"/>
      <c r="G49" s="96"/>
      <c r="H49" s="96"/>
      <c r="I49" s="97"/>
      <c r="J49" s="13"/>
      <c r="M49"/>
      <c r="Q49" s="17"/>
    </row>
    <row r="50" spans="2:17" ht="15" thickBot="1">
      <c r="B50" s="34"/>
      <c r="C50" s="35"/>
      <c r="D50" s="36"/>
      <c r="E50" s="37"/>
      <c r="F50" s="37"/>
      <c r="G50" s="37"/>
      <c r="H50" s="37"/>
      <c r="I50" s="37"/>
      <c r="J50" s="37"/>
      <c r="K50" s="38"/>
      <c r="L50" s="38"/>
      <c r="M50" s="37"/>
      <c r="N50" s="38"/>
      <c r="O50" s="38"/>
      <c r="P50" s="38"/>
      <c r="Q50" s="39"/>
    </row>
    <row r="52" spans="2:17" ht="13.5" customHeight="1"/>
  </sheetData>
  <mergeCells count="38">
    <mergeCell ref="E4:F4"/>
    <mergeCell ref="B2:Q2"/>
    <mergeCell ref="E6:F6"/>
    <mergeCell ref="I6:O6"/>
    <mergeCell ref="C7:C8"/>
    <mergeCell ref="E7:F7"/>
    <mergeCell ref="I7:O7"/>
    <mergeCell ref="E8:F8"/>
    <mergeCell ref="I8:O8"/>
    <mergeCell ref="I10:O10"/>
    <mergeCell ref="C11:C15"/>
    <mergeCell ref="I11:O11"/>
    <mergeCell ref="I12:O12"/>
    <mergeCell ref="I13:O13"/>
    <mergeCell ref="D14:H15"/>
    <mergeCell ref="M14:O15"/>
    <mergeCell ref="C17:H17"/>
    <mergeCell ref="K17:O17"/>
    <mergeCell ref="C18:I49"/>
    <mergeCell ref="K19:O19"/>
    <mergeCell ref="K20:L20"/>
    <mergeCell ref="K21:L21"/>
    <mergeCell ref="K22:L22"/>
    <mergeCell ref="K23:L23"/>
    <mergeCell ref="K25:L25"/>
    <mergeCell ref="N28:O28"/>
    <mergeCell ref="K24:L24"/>
    <mergeCell ref="K32:M32"/>
    <mergeCell ref="N32:O32"/>
    <mergeCell ref="N33:O33"/>
    <mergeCell ref="N34:O34"/>
    <mergeCell ref="K29:L29"/>
    <mergeCell ref="K26:O26"/>
    <mergeCell ref="N29:O29"/>
    <mergeCell ref="K30:L30"/>
    <mergeCell ref="N30:O30"/>
    <mergeCell ref="K31:L31"/>
    <mergeCell ref="N31:O31"/>
  </mergeCells>
  <conditionalFormatting sqref="M20:M23">
    <cfRule type="cellIs" dxfId="45" priority="35" operator="equal">
      <formula>"No"</formula>
    </cfRule>
    <cfRule type="cellIs" dxfId="44" priority="36" operator="equal">
      <formula>"Yes"</formula>
    </cfRule>
    <cfRule type="containsBlanks" dxfId="43" priority="37">
      <formula>LEN(TRIM(M20))=0</formula>
    </cfRule>
  </conditionalFormatting>
  <conditionalFormatting sqref="O20">
    <cfRule type="expression" dxfId="42" priority="34">
      <formula>$N$20="Units Remaining:"</formula>
    </cfRule>
  </conditionalFormatting>
  <conditionalFormatting sqref="O21:O23">
    <cfRule type="expression" dxfId="41" priority="33">
      <formula>$N$19="Units Remaining:"</formula>
    </cfRule>
  </conditionalFormatting>
  <conditionalFormatting sqref="M24">
    <cfRule type="cellIs" dxfId="40" priority="30" operator="equal">
      <formula>"No"</formula>
    </cfRule>
    <cfRule type="cellIs" dxfId="39" priority="31" operator="equal">
      <formula>"Yes"</formula>
    </cfRule>
    <cfRule type="containsBlanks" dxfId="38" priority="32">
      <formula>LEN(TRIM(M24))=0</formula>
    </cfRule>
  </conditionalFormatting>
  <conditionalFormatting sqref="O24:O25">
    <cfRule type="expression" dxfId="37" priority="29">
      <formula>$N$24="Units Remaining:"</formula>
    </cfRule>
  </conditionalFormatting>
  <conditionalFormatting sqref="M29">
    <cfRule type="cellIs" dxfId="36" priority="26" operator="equal">
      <formula>"No"</formula>
    </cfRule>
    <cfRule type="cellIs" dxfId="35" priority="27" operator="equal">
      <formula>"Yes"</formula>
    </cfRule>
    <cfRule type="containsBlanks" dxfId="34" priority="28">
      <formula>LEN(TRIM(M29))=0</formula>
    </cfRule>
  </conditionalFormatting>
  <conditionalFormatting sqref="N32:O34 N29:N31">
    <cfRule type="expression" dxfId="33" priority="25">
      <formula>$M$30&gt;0</formula>
    </cfRule>
  </conditionalFormatting>
  <conditionalFormatting sqref="M31">
    <cfRule type="cellIs" dxfId="32" priority="22" operator="equal">
      <formula>"No"</formula>
    </cfRule>
    <cfRule type="cellIs" dxfId="31" priority="23" operator="equal">
      <formula>"Yes"</formula>
    </cfRule>
    <cfRule type="expression" dxfId="30" priority="24">
      <formula>$K$31="Did we RTFC any liquid items?"</formula>
    </cfRule>
  </conditionalFormatting>
  <conditionalFormatting sqref="O21">
    <cfRule type="expression" dxfId="29" priority="21">
      <formula>$N$21="Units Remaining:"</formula>
    </cfRule>
  </conditionalFormatting>
  <conditionalFormatting sqref="O22">
    <cfRule type="expression" dxfId="28" priority="20">
      <formula>$N$22="Units Remaining:"</formula>
    </cfRule>
  </conditionalFormatting>
  <conditionalFormatting sqref="O23">
    <cfRule type="expression" dxfId="27" priority="19">
      <formula>$N$23="Units Remaining:"</formula>
    </cfRule>
  </conditionalFormatting>
  <conditionalFormatting sqref="M30">
    <cfRule type="expression" dxfId="26" priority="38">
      <formula>$K$30="Qty?"</formula>
    </cfRule>
  </conditionalFormatting>
  <conditionalFormatting sqref="K32:M32">
    <cfRule type="expression" dxfId="25" priority="18">
      <formula>$K$32="Please submit liquid Damage SIM."</formula>
    </cfRule>
  </conditionalFormatting>
  <conditionalFormatting sqref="M25">
    <cfRule type="cellIs" dxfId="24" priority="15" operator="equal">
      <formula>"No"</formula>
    </cfRule>
    <cfRule type="cellIs" dxfId="23" priority="16" operator="equal">
      <formula>"Yes"</formula>
    </cfRule>
    <cfRule type="containsBlanks" dxfId="22" priority="17">
      <formula>LEN(TRIM(M25))=0</formula>
    </cfRule>
  </conditionalFormatting>
  <conditionalFormatting sqref="H11:H13 H7:H8">
    <cfRule type="containsBlanks" dxfId="21" priority="11">
      <formula>LEN(TRIM(H7))=0</formula>
    </cfRule>
  </conditionalFormatting>
  <conditionalFormatting sqref="H7:H8">
    <cfRule type="cellIs" dxfId="20" priority="14" operator="lessThan">
      <formula>0</formula>
    </cfRule>
    <cfRule type="cellIs" dxfId="19" priority="39" operator="greaterThan">
      <formula>0</formula>
    </cfRule>
  </conditionalFormatting>
  <conditionalFormatting sqref="H11:H13">
    <cfRule type="cellIs" dxfId="18" priority="12" operator="lessThan">
      <formula>0</formula>
    </cfRule>
    <cfRule type="cellIs" dxfId="17" priority="13" operator="greaterThan">
      <formula>0</formula>
    </cfRule>
  </conditionalFormatting>
  <hyperlinks>
    <hyperlink ref="K29:L29" r:id="rId1" display="Liquid Damage SIMs submitted" xr:uid="{0197AB7E-DEF7-4206-B7F5-E9DAEE73D221}"/>
    <hyperlink ref="D11" r:id="rId2" xr:uid="{F2E533CD-B159-401B-A728-71B96BB6C072}"/>
    <hyperlink ref="D12" r:id="rId3" xr:uid="{2CA51ED6-383F-422C-AF4A-6D9D8913D7B8}"/>
    <hyperlink ref="C18" r:id="rId4" xr:uid="{7CDB3DC4-F0DC-4044-ADE2-256F0A4DA5FB}"/>
    <hyperlink ref="I13:O13" r:id="rId5" display="Perfect Mile PNOV Bridge" xr:uid="{67203992-F8E8-43AD-8CA9-50FA06DF525A}"/>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3735D-F04E-42A1-8AD2-3E9AC5718416}">
  <sheetPr codeName="Sheet2"/>
  <dimension ref="A1:P50"/>
  <sheetViews>
    <sheetView zoomScale="85" zoomScaleNormal="85" workbookViewId="0">
      <selection activeCell="T38" sqref="T38"/>
    </sheetView>
  </sheetViews>
  <sheetFormatPr defaultRowHeight="14.4"/>
  <cols>
    <col min="1" max="1" width="22.21875" style="16" customWidth="1"/>
    <col min="2" max="2" width="8.77734375" style="16"/>
    <col min="3" max="3" width="3.5546875" style="16" customWidth="1"/>
    <col min="4" max="4" width="22.33203125" style="16" customWidth="1"/>
    <col min="5" max="5" width="8.77734375" style="16"/>
    <col min="6" max="6" width="3.5546875" style="16" customWidth="1"/>
    <col min="7" max="7" width="20.5546875" style="16" customWidth="1"/>
    <col min="8" max="8" width="8.77734375" style="16"/>
    <col min="9" max="9" width="3.5546875" style="16" customWidth="1"/>
    <col min="10" max="10" width="20.5546875" style="16" customWidth="1"/>
    <col min="11" max="11" width="6.5546875" style="16" customWidth="1"/>
    <col min="12" max="12" width="2.88671875" style="16" customWidth="1"/>
    <col min="13" max="13" width="20.5546875" style="16" customWidth="1"/>
    <col min="14" max="14" width="8.77734375" style="16"/>
    <col min="15" max="15" width="3.77734375" customWidth="1"/>
  </cols>
  <sheetData>
    <row r="1" spans="1:16" ht="15" thickBot="1">
      <c r="A1" s="129" t="s">
        <v>48</v>
      </c>
      <c r="B1" s="130"/>
      <c r="C1" s="130"/>
      <c r="D1" s="130"/>
      <c r="E1" s="130"/>
      <c r="F1" s="130"/>
      <c r="G1" s="130"/>
      <c r="H1" s="130"/>
      <c r="I1" s="130"/>
      <c r="J1" s="130"/>
      <c r="K1" s="130"/>
      <c r="L1" s="130"/>
      <c r="M1" s="130"/>
      <c r="N1" s="130"/>
      <c r="O1" s="130"/>
      <c r="P1" s="130"/>
    </row>
    <row r="2" spans="1:16" ht="15" thickBot="1">
      <c r="A2"/>
      <c r="B2"/>
      <c r="C2"/>
      <c r="D2"/>
      <c r="E2"/>
      <c r="F2"/>
      <c r="G2"/>
      <c r="H2"/>
      <c r="I2"/>
      <c r="J2"/>
      <c r="K2"/>
      <c r="L2"/>
      <c r="M2"/>
      <c r="N2"/>
    </row>
    <row r="3" spans="1:16">
      <c r="A3" s="4"/>
      <c r="B3" s="4"/>
      <c r="C3" s="4"/>
      <c r="D3" s="4"/>
      <c r="E3" s="4"/>
      <c r="F3" s="4"/>
      <c r="G3" s="4"/>
      <c r="H3" s="4"/>
      <c r="I3" s="4"/>
      <c r="J3" s="4"/>
      <c r="K3" s="4"/>
      <c r="L3" s="4"/>
      <c r="M3" s="4"/>
      <c r="N3" s="4"/>
      <c r="O3" s="6"/>
    </row>
    <row r="4" spans="1:16">
      <c r="A4" s="117" t="s">
        <v>3</v>
      </c>
      <c r="B4" s="117"/>
      <c r="C4" s="32"/>
      <c r="D4" s="109" t="s">
        <v>4</v>
      </c>
      <c r="E4" s="109"/>
      <c r="F4" s="10"/>
      <c r="G4" s="140" t="s">
        <v>5</v>
      </c>
      <c r="H4" s="141"/>
      <c r="I4" s="141"/>
      <c r="J4" s="141"/>
      <c r="K4" s="141"/>
      <c r="L4" s="141"/>
      <c r="M4" s="141"/>
      <c r="N4" s="142"/>
      <c r="O4" s="14"/>
    </row>
    <row r="5" spans="1:16">
      <c r="A5" s="120"/>
      <c r="B5" s="120"/>
      <c r="C5" s="32"/>
      <c r="D5" s="109"/>
      <c r="E5" s="109"/>
      <c r="F5" s="10"/>
      <c r="G5" s="140" t="s">
        <v>6</v>
      </c>
      <c r="H5" s="142"/>
      <c r="I5" s="10"/>
      <c r="J5" s="140" t="s">
        <v>7</v>
      </c>
      <c r="K5" s="142"/>
      <c r="L5" s="10"/>
      <c r="M5" s="140" t="s">
        <v>8</v>
      </c>
      <c r="N5" s="142"/>
      <c r="O5" s="17"/>
    </row>
    <row r="6" spans="1:16" s="46" customFormat="1" ht="15.6">
      <c r="A6" s="143" t="s">
        <v>42</v>
      </c>
      <c r="B6" s="144">
        <v>37</v>
      </c>
      <c r="C6" s="19"/>
      <c r="D6" s="145" t="s">
        <v>61</v>
      </c>
      <c r="E6" s="146">
        <v>76</v>
      </c>
      <c r="F6" s="42"/>
      <c r="G6" s="150" t="s">
        <v>66</v>
      </c>
      <c r="H6" s="151">
        <v>30</v>
      </c>
      <c r="I6" s="42"/>
      <c r="J6" s="43" t="s">
        <v>66</v>
      </c>
      <c r="K6" s="43">
        <v>13</v>
      </c>
      <c r="L6" s="42"/>
      <c r="M6" s="154" t="s">
        <v>67</v>
      </c>
      <c r="N6" s="43">
        <v>14</v>
      </c>
      <c r="O6" s="47"/>
    </row>
    <row r="7" spans="1:16" s="46" customFormat="1" ht="16.5" customHeight="1">
      <c r="A7" s="143" t="s">
        <v>44</v>
      </c>
      <c r="B7" s="144">
        <v>35</v>
      </c>
      <c r="C7" s="19"/>
      <c r="D7" s="143" t="s">
        <v>75</v>
      </c>
      <c r="E7" s="144">
        <v>12</v>
      </c>
      <c r="F7" s="42"/>
      <c r="G7" s="150" t="s">
        <v>68</v>
      </c>
      <c r="H7" s="151">
        <v>22</v>
      </c>
      <c r="I7" s="42"/>
      <c r="J7" s="43" t="s">
        <v>68</v>
      </c>
      <c r="K7" s="43">
        <v>12</v>
      </c>
      <c r="L7" s="42"/>
      <c r="M7" s="43" t="s">
        <v>66</v>
      </c>
      <c r="N7" s="43">
        <v>10</v>
      </c>
      <c r="O7" s="45"/>
    </row>
    <row r="8" spans="1:16" s="46" customFormat="1" ht="25.95" customHeight="1">
      <c r="A8" s="143" t="s">
        <v>46</v>
      </c>
      <c r="B8" s="144">
        <v>6</v>
      </c>
      <c r="C8" s="19"/>
      <c r="D8" s="145" t="s">
        <v>76</v>
      </c>
      <c r="E8" s="146">
        <v>3</v>
      </c>
      <c r="F8" s="42"/>
      <c r="G8" s="150" t="s">
        <v>67</v>
      </c>
      <c r="H8" s="151">
        <v>16</v>
      </c>
      <c r="I8" s="42"/>
      <c r="J8" s="43" t="s">
        <v>65</v>
      </c>
      <c r="K8" s="43">
        <v>6</v>
      </c>
      <c r="L8" s="42"/>
      <c r="M8" s="43" t="s">
        <v>68</v>
      </c>
      <c r="N8" s="43">
        <v>7</v>
      </c>
      <c r="O8" s="45"/>
    </row>
    <row r="9" spans="1:16" s="42" customFormat="1" ht="15.6">
      <c r="A9" s="143" t="s">
        <v>54</v>
      </c>
      <c r="B9" s="144">
        <v>4</v>
      </c>
      <c r="C9" s="26"/>
      <c r="D9" s="143" t="s">
        <v>63</v>
      </c>
      <c r="E9" s="144">
        <v>3</v>
      </c>
      <c r="G9" s="150" t="s">
        <v>64</v>
      </c>
      <c r="H9" s="151">
        <v>11</v>
      </c>
      <c r="J9" s="43" t="s">
        <v>64</v>
      </c>
      <c r="K9" s="43">
        <v>3</v>
      </c>
      <c r="M9" s="43" t="s">
        <v>64</v>
      </c>
      <c r="N9" s="43">
        <v>4</v>
      </c>
      <c r="O9" s="66"/>
    </row>
    <row r="10" spans="1:16" s="46" customFormat="1">
      <c r="A10" s="143" t="s">
        <v>60</v>
      </c>
      <c r="B10" s="144">
        <v>4</v>
      </c>
      <c r="C10" s="42"/>
      <c r="D10" s="145" t="s">
        <v>62</v>
      </c>
      <c r="E10" s="146">
        <v>1</v>
      </c>
      <c r="F10" s="42"/>
      <c r="G10" s="150" t="s">
        <v>65</v>
      </c>
      <c r="H10" s="151">
        <v>10</v>
      </c>
      <c r="I10" s="42"/>
      <c r="J10" s="43"/>
      <c r="K10" s="43"/>
      <c r="L10" s="42"/>
      <c r="M10" s="43"/>
      <c r="N10" s="43"/>
      <c r="O10" s="47"/>
    </row>
    <row r="11" spans="1:16" s="46" customFormat="1" ht="27" customHeight="1">
      <c r="A11" s="143" t="s">
        <v>45</v>
      </c>
      <c r="B11" s="144">
        <v>4</v>
      </c>
      <c r="C11" s="42"/>
      <c r="D11" s="145"/>
      <c r="E11" s="146"/>
      <c r="F11" s="42"/>
      <c r="G11" s="150" t="s">
        <v>69</v>
      </c>
      <c r="H11" s="151">
        <v>6</v>
      </c>
      <c r="I11" s="42"/>
      <c r="J11" s="43"/>
      <c r="K11" s="43"/>
      <c r="L11" s="42"/>
      <c r="M11" s="43"/>
      <c r="N11" s="43"/>
      <c r="O11" s="45"/>
    </row>
    <row r="12" spans="1:16" s="46" customFormat="1" ht="35.549999999999997" customHeight="1">
      <c r="A12" s="143" t="s">
        <v>47</v>
      </c>
      <c r="B12" s="144">
        <v>2</v>
      </c>
      <c r="C12" s="42"/>
      <c r="D12" s="143"/>
      <c r="E12" s="144"/>
      <c r="F12" s="42"/>
      <c r="G12" s="152"/>
      <c r="H12" s="153"/>
      <c r="I12" s="42"/>
      <c r="J12" s="44"/>
      <c r="K12" s="44"/>
      <c r="L12" s="42"/>
      <c r="M12" s="44"/>
      <c r="N12" s="44"/>
      <c r="O12" s="45"/>
    </row>
    <row r="13" spans="1:16" s="46" customFormat="1" ht="30" customHeight="1">
      <c r="A13" s="143" t="s">
        <v>73</v>
      </c>
      <c r="B13" s="144">
        <v>1</v>
      </c>
      <c r="C13" s="42"/>
      <c r="D13" s="145"/>
      <c r="E13" s="146"/>
      <c r="F13" s="42"/>
      <c r="G13" s="44"/>
      <c r="H13" s="44"/>
      <c r="I13" s="42"/>
      <c r="J13" s="44"/>
      <c r="K13" s="44"/>
      <c r="L13" s="42"/>
      <c r="M13" s="44"/>
      <c r="N13" s="44"/>
      <c r="O13" s="45"/>
    </row>
    <row r="14" spans="1:16" s="46" customFormat="1">
      <c r="A14" s="143" t="s">
        <v>74</v>
      </c>
      <c r="B14" s="144">
        <v>1</v>
      </c>
      <c r="C14" s="42"/>
      <c r="D14" s="143"/>
      <c r="E14" s="144"/>
      <c r="F14" s="42"/>
      <c r="G14" s="44"/>
      <c r="H14" s="44"/>
      <c r="I14" s="42"/>
      <c r="J14" s="44"/>
      <c r="K14" s="44"/>
      <c r="L14" s="42"/>
      <c r="M14" s="44"/>
      <c r="N14" s="44"/>
      <c r="O14" s="45"/>
    </row>
    <row r="15" spans="1:16" s="46" customFormat="1">
      <c r="A15" s="143" t="s">
        <v>59</v>
      </c>
      <c r="B15" s="144">
        <v>1</v>
      </c>
      <c r="C15" s="42"/>
      <c r="D15" s="145"/>
      <c r="E15" s="146"/>
      <c r="F15" s="42"/>
      <c r="G15" s="44"/>
      <c r="H15" s="44"/>
      <c r="I15" s="42"/>
      <c r="J15" s="44"/>
      <c r="K15" s="44"/>
      <c r="L15" s="42"/>
      <c r="M15" s="44"/>
      <c r="N15" s="44"/>
      <c r="O15" s="45"/>
    </row>
    <row r="16" spans="1:16" s="46" customFormat="1">
      <c r="A16" s="49"/>
      <c r="B16" s="67"/>
      <c r="D16" s="147"/>
      <c r="E16" s="60"/>
      <c r="G16" s="68"/>
      <c r="H16" s="68"/>
      <c r="J16" s="68"/>
      <c r="K16" s="68"/>
      <c r="M16" s="68"/>
      <c r="N16" s="68"/>
      <c r="O16" s="45"/>
    </row>
    <row r="17" spans="1:15" s="46" customFormat="1" ht="31.95" customHeight="1">
      <c r="A17" s="49"/>
      <c r="B17" s="51"/>
      <c r="C17" s="42"/>
      <c r="D17" s="148"/>
      <c r="E17" s="72"/>
      <c r="F17" s="42"/>
      <c r="G17" s="44"/>
      <c r="H17" s="44"/>
      <c r="I17" s="42"/>
      <c r="J17" s="44"/>
      <c r="K17" s="44"/>
      <c r="L17" s="42"/>
      <c r="M17" s="44"/>
      <c r="N17" s="44"/>
      <c r="O17" s="45"/>
    </row>
    <row r="18" spans="1:15" s="46" customFormat="1" ht="33" customHeight="1">
      <c r="A18" s="54"/>
      <c r="B18" s="50"/>
      <c r="C18" s="42"/>
      <c r="D18" s="148"/>
      <c r="E18" s="149"/>
      <c r="F18" s="42"/>
      <c r="G18" s="44"/>
      <c r="H18" s="44"/>
      <c r="I18" s="42"/>
      <c r="J18" s="44"/>
      <c r="K18" s="44"/>
      <c r="L18" s="42"/>
      <c r="M18" s="44"/>
      <c r="N18" s="44"/>
      <c r="O18" s="45"/>
    </row>
    <row r="19" spans="1:15" s="46" customFormat="1" ht="30" customHeight="1">
      <c r="A19" s="48"/>
      <c r="B19" s="52"/>
      <c r="C19" s="42"/>
      <c r="D19" s="148"/>
      <c r="E19" s="149"/>
      <c r="F19" s="42"/>
      <c r="G19" s="44"/>
      <c r="H19" s="44"/>
      <c r="I19" s="42"/>
      <c r="J19" s="44"/>
      <c r="K19" s="44"/>
      <c r="L19" s="42"/>
      <c r="M19" s="44"/>
      <c r="N19" s="44"/>
      <c r="O19" s="45"/>
    </row>
    <row r="20" spans="1:15" s="46" customFormat="1" ht="32.549999999999997" customHeight="1">
      <c r="A20" s="44"/>
      <c r="B20" s="44"/>
      <c r="C20" s="42"/>
      <c r="D20" s="148"/>
      <c r="E20" s="149"/>
      <c r="F20" s="42"/>
      <c r="G20" s="44"/>
      <c r="H20" s="44"/>
      <c r="I20" s="42"/>
      <c r="J20" s="44"/>
      <c r="K20" s="44"/>
      <c r="L20" s="42"/>
      <c r="M20" s="44"/>
      <c r="N20" s="44"/>
      <c r="O20" s="45"/>
    </row>
    <row r="21" spans="1:15" ht="31.95" customHeight="1">
      <c r="D21" s="158"/>
      <c r="E21" s="159"/>
      <c r="O21" s="17"/>
    </row>
    <row r="22" spans="1:15">
      <c r="D22" s="53"/>
      <c r="E22" s="53"/>
      <c r="O22" s="17"/>
    </row>
    <row r="23" spans="1:15">
      <c r="A23" s="140" t="s">
        <v>43</v>
      </c>
      <c r="B23" s="141"/>
      <c r="C23" s="141"/>
      <c r="D23" s="141"/>
      <c r="E23" s="142"/>
      <c r="F23" s="10"/>
      <c r="G23" s="140" t="s">
        <v>34</v>
      </c>
      <c r="H23" s="141"/>
      <c r="I23" s="141"/>
      <c r="J23" s="141"/>
      <c r="K23" s="141"/>
      <c r="L23" s="141"/>
      <c r="M23" s="141"/>
      <c r="N23" s="142"/>
      <c r="O23" s="17"/>
    </row>
    <row r="24" spans="1:15">
      <c r="A24" s="140" t="s">
        <v>36</v>
      </c>
      <c r="B24" s="142"/>
      <c r="C24" s="10"/>
      <c r="D24" s="140" t="s">
        <v>37</v>
      </c>
      <c r="E24" s="142"/>
      <c r="F24" s="10"/>
      <c r="G24" s="140" t="s">
        <v>38</v>
      </c>
      <c r="H24" s="142"/>
      <c r="I24" s="10"/>
      <c r="J24" s="140" t="s">
        <v>49</v>
      </c>
      <c r="K24" s="142"/>
      <c r="L24" s="10"/>
      <c r="M24" s="140" t="s">
        <v>52</v>
      </c>
      <c r="N24" s="142"/>
      <c r="O24" s="17"/>
    </row>
    <row r="25" spans="1:15" s="46" customFormat="1" ht="19.95" customHeight="1">
      <c r="A25" s="154" t="s">
        <v>77</v>
      </c>
      <c r="B25" s="72" t="s">
        <v>67</v>
      </c>
      <c r="C25" s="42"/>
      <c r="D25" s="154" t="s">
        <v>77</v>
      </c>
      <c r="E25" s="72" t="s">
        <v>67</v>
      </c>
      <c r="F25" s="42"/>
      <c r="G25" s="156" t="s">
        <v>79</v>
      </c>
      <c r="H25" s="72" t="s">
        <v>66</v>
      </c>
      <c r="I25" s="42"/>
      <c r="J25" s="76"/>
      <c r="K25" s="73"/>
      <c r="L25" s="42"/>
      <c r="M25" s="157" t="s">
        <v>82</v>
      </c>
      <c r="N25" s="72" t="s">
        <v>67</v>
      </c>
      <c r="O25" s="45"/>
    </row>
    <row r="26" spans="1:15">
      <c r="A26" s="60"/>
      <c r="B26" s="60"/>
      <c r="D26" s="155" t="s">
        <v>78</v>
      </c>
      <c r="E26" s="155" t="s">
        <v>66</v>
      </c>
      <c r="G26" s="61" t="s">
        <v>80</v>
      </c>
      <c r="H26" s="60" t="s">
        <v>64</v>
      </c>
      <c r="J26" s="62"/>
      <c r="K26" s="60"/>
      <c r="M26" s="62"/>
      <c r="N26" s="60"/>
      <c r="O26" s="17"/>
    </row>
    <row r="27" spans="1:15">
      <c r="A27" s="41"/>
      <c r="B27" s="41"/>
      <c r="C27" s="63"/>
      <c r="D27" s="60"/>
      <c r="E27" s="72"/>
      <c r="G27" s="62" t="s">
        <v>81</v>
      </c>
      <c r="H27" s="60" t="s">
        <v>65</v>
      </c>
      <c r="J27" s="62"/>
      <c r="K27" s="60"/>
      <c r="M27" s="62"/>
      <c r="N27" s="60"/>
      <c r="O27" s="17"/>
    </row>
    <row r="28" spans="1:15">
      <c r="A28" s="41"/>
      <c r="B28" s="41"/>
      <c r="D28" s="60"/>
      <c r="E28" s="72"/>
      <c r="G28" s="62"/>
      <c r="H28" s="60"/>
      <c r="J28" s="62"/>
      <c r="K28" s="60"/>
      <c r="M28" s="62"/>
      <c r="N28" s="60"/>
      <c r="O28" s="17"/>
    </row>
    <row r="29" spans="1:15">
      <c r="A29" s="41"/>
      <c r="B29" s="20"/>
      <c r="D29" s="20"/>
      <c r="E29" s="20"/>
      <c r="G29" s="62"/>
      <c r="H29" s="60"/>
      <c r="J29" s="64"/>
      <c r="K29" s="64"/>
      <c r="M29" s="75"/>
      <c r="N29" s="74"/>
      <c r="O29" s="17"/>
    </row>
    <row r="30" spans="1:15">
      <c r="A30" s="20"/>
      <c r="B30" s="20"/>
      <c r="D30" s="20"/>
      <c r="E30" s="20"/>
      <c r="G30" s="62"/>
      <c r="H30" s="60"/>
      <c r="J30" s="64"/>
      <c r="K30" s="64"/>
      <c r="M30" s="62"/>
      <c r="N30" s="60"/>
      <c r="O30" s="17"/>
    </row>
    <row r="31" spans="1:15">
      <c r="A31" s="20"/>
      <c r="B31" s="20"/>
      <c r="D31" s="20"/>
      <c r="E31" s="20"/>
      <c r="G31" s="62"/>
      <c r="H31" s="60"/>
      <c r="J31" s="64"/>
      <c r="K31" s="64"/>
      <c r="M31" s="62"/>
      <c r="N31" s="60"/>
      <c r="O31" s="17"/>
    </row>
    <row r="32" spans="1:15">
      <c r="A32" s="20"/>
      <c r="B32" s="20"/>
      <c r="D32" s="20"/>
      <c r="E32" s="20"/>
      <c r="G32" s="62"/>
      <c r="H32" s="60"/>
      <c r="J32" s="64"/>
      <c r="K32" s="64"/>
      <c r="M32" s="20"/>
      <c r="N32" s="20"/>
      <c r="O32" s="17"/>
    </row>
    <row r="33" spans="1:15">
      <c r="A33" s="20"/>
      <c r="B33" s="20"/>
      <c r="D33" s="20"/>
      <c r="E33" s="20"/>
      <c r="G33" s="62"/>
      <c r="H33" s="60"/>
      <c r="J33" s="64"/>
      <c r="K33" s="64"/>
      <c r="M33" s="20"/>
      <c r="N33" s="20"/>
      <c r="O33" s="17"/>
    </row>
    <row r="34" spans="1:15">
      <c r="A34" s="20"/>
      <c r="B34" s="20"/>
      <c r="D34" s="20"/>
      <c r="E34" s="20"/>
      <c r="G34" s="62"/>
      <c r="H34" s="60"/>
      <c r="J34" s="64"/>
      <c r="K34" s="64"/>
      <c r="M34" s="20"/>
      <c r="N34" s="20"/>
      <c r="O34" s="17"/>
    </row>
    <row r="35" spans="1:15">
      <c r="A35" s="20"/>
      <c r="B35" s="20"/>
      <c r="D35" s="20"/>
      <c r="E35" s="20"/>
      <c r="G35" s="62"/>
      <c r="H35" s="60"/>
      <c r="J35" s="64"/>
      <c r="K35" s="64"/>
      <c r="M35" s="20"/>
      <c r="N35" s="20"/>
      <c r="O35" s="17"/>
    </row>
    <row r="36" spans="1:15">
      <c r="A36" s="20"/>
      <c r="B36" s="20"/>
      <c r="D36" s="20"/>
      <c r="E36" s="20"/>
      <c r="G36" s="62"/>
      <c r="H36" s="60"/>
      <c r="J36" s="64"/>
      <c r="K36" s="64"/>
      <c r="M36" s="20"/>
      <c r="N36" s="20"/>
      <c r="O36" s="17"/>
    </row>
    <row r="37" spans="1:15">
      <c r="A37" s="20"/>
      <c r="B37" s="20"/>
      <c r="D37" s="20"/>
      <c r="E37" s="20"/>
      <c r="G37" s="62"/>
      <c r="H37" s="60"/>
      <c r="J37" s="64"/>
      <c r="K37" s="64"/>
      <c r="M37" s="20"/>
      <c r="N37" s="20"/>
      <c r="O37" s="17"/>
    </row>
    <row r="38" spans="1:15">
      <c r="A38" s="20"/>
      <c r="B38" s="20"/>
      <c r="D38" s="20"/>
      <c r="E38" s="20"/>
      <c r="G38" s="162"/>
      <c r="H38" s="163"/>
      <c r="J38" s="20"/>
      <c r="K38" s="20"/>
      <c r="M38" s="20"/>
      <c r="N38" s="20"/>
      <c r="O38" s="17"/>
    </row>
    <row r="39" spans="1:15">
      <c r="A39" s="20"/>
      <c r="B39" s="20"/>
      <c r="D39" s="20"/>
      <c r="E39" s="20"/>
      <c r="G39" s="61"/>
      <c r="H39" s="71"/>
      <c r="J39" s="20"/>
      <c r="K39" s="20"/>
      <c r="M39" s="20"/>
      <c r="N39" s="20"/>
      <c r="O39" s="17"/>
    </row>
    <row r="40" spans="1:15">
      <c r="G40" s="160"/>
      <c r="H40" s="161"/>
      <c r="O40" s="17"/>
    </row>
    <row r="41" spans="1:15">
      <c r="G41" s="160"/>
      <c r="H41" s="161"/>
      <c r="O41" s="17"/>
    </row>
    <row r="42" spans="1:15">
      <c r="G42" s="160"/>
      <c r="H42" s="161"/>
      <c r="O42" s="17"/>
    </row>
    <row r="43" spans="1:15">
      <c r="G43" s="160"/>
      <c r="H43" s="161"/>
      <c r="O43" s="17"/>
    </row>
    <row r="44" spans="1:15">
      <c r="O44" s="17"/>
    </row>
    <row r="45" spans="1:15">
      <c r="O45" s="17"/>
    </row>
    <row r="46" spans="1:15">
      <c r="O46" s="17"/>
    </row>
    <row r="47" spans="1:15">
      <c r="O47" s="17"/>
    </row>
    <row r="48" spans="1:15">
      <c r="O48" s="17"/>
    </row>
    <row r="49" spans="1:15">
      <c r="O49" s="17"/>
    </row>
    <row r="50" spans="1:15" ht="15" thickBot="1">
      <c r="A50" s="37"/>
      <c r="B50" s="37"/>
      <c r="C50" s="37"/>
      <c r="D50" s="37"/>
      <c r="E50" s="37"/>
      <c r="F50" s="37"/>
      <c r="G50" s="37"/>
      <c r="H50" s="37"/>
      <c r="I50" s="37"/>
      <c r="J50" s="37"/>
      <c r="K50" s="37"/>
      <c r="L50" s="37"/>
      <c r="M50" s="37"/>
      <c r="N50" s="37"/>
      <c r="O50" s="39"/>
    </row>
  </sheetData>
  <mergeCells count="14">
    <mergeCell ref="A1:P1"/>
    <mergeCell ref="A23:E23"/>
    <mergeCell ref="G23:N23"/>
    <mergeCell ref="A24:B24"/>
    <mergeCell ref="D24:E24"/>
    <mergeCell ref="G24:H24"/>
    <mergeCell ref="J24:K24"/>
    <mergeCell ref="M24:N24"/>
    <mergeCell ref="A4:B5"/>
    <mergeCell ref="D4:E5"/>
    <mergeCell ref="G4:N4"/>
    <mergeCell ref="G5:H5"/>
    <mergeCell ref="J5:K5"/>
    <mergeCell ref="M5:N5"/>
  </mergeCells>
  <conditionalFormatting sqref="A6:B20">
    <cfRule type="expression" dxfId="16" priority="51">
      <formula>$Q$6=""</formula>
    </cfRule>
  </conditionalFormatting>
  <conditionalFormatting sqref="G13:H20 G6:H11">
    <cfRule type="expression" dxfId="15" priority="50">
      <formula>$W$6=""</formula>
    </cfRule>
  </conditionalFormatting>
  <conditionalFormatting sqref="J12:K20 K6:K11">
    <cfRule type="expression" dxfId="14" priority="49">
      <formula>$Z$6=""</formula>
    </cfRule>
  </conditionalFormatting>
  <conditionalFormatting sqref="M12:N20 N6:N11">
    <cfRule type="expression" dxfId="13" priority="48">
      <formula>$AC$6=""</formula>
    </cfRule>
  </conditionalFormatting>
  <conditionalFormatting sqref="A26:B39">
    <cfRule type="expression" dxfId="12" priority="47">
      <formula>$Q$25=""</formula>
    </cfRule>
  </conditionalFormatting>
  <conditionalFormatting sqref="D29:E39">
    <cfRule type="expression" dxfId="11" priority="46">
      <formula>$T$25=""</formula>
    </cfRule>
  </conditionalFormatting>
  <conditionalFormatting sqref="H25:H26 G27:H38">
    <cfRule type="expression" dxfId="10" priority="45">
      <formula>$W$25=""</formula>
    </cfRule>
  </conditionalFormatting>
  <conditionalFormatting sqref="J26:K39">
    <cfRule type="expression" dxfId="9" priority="44">
      <formula>$Z$25=""</formula>
    </cfRule>
  </conditionalFormatting>
  <conditionalFormatting sqref="M25:N28 M30:N39 M29">
    <cfRule type="expression" dxfId="8" priority="43">
      <formula>$AC$25=""</formula>
    </cfRule>
  </conditionalFormatting>
  <conditionalFormatting sqref="D6:E17 E18:E20 D18:D19">
    <cfRule type="expression" dxfId="7" priority="42">
      <formula>$T$6=""</formula>
    </cfRule>
  </conditionalFormatting>
  <conditionalFormatting sqref="J6:J11">
    <cfRule type="expression" dxfId="6" priority="41">
      <formula>$W$6=""</formula>
    </cfRule>
  </conditionalFormatting>
  <conditionalFormatting sqref="M6:M11">
    <cfRule type="expression" dxfId="5" priority="40">
      <formula>$W$6=""</formula>
    </cfRule>
  </conditionalFormatting>
  <conditionalFormatting sqref="A25:B25">
    <cfRule type="expression" dxfId="4" priority="32">
      <formula>$Q$25=""</formula>
    </cfRule>
  </conditionalFormatting>
  <conditionalFormatting sqref="J25:K25">
    <cfRule type="expression" dxfId="3" priority="10">
      <formula>$W$25=""</formula>
    </cfRule>
  </conditionalFormatting>
  <conditionalFormatting sqref="E27:E28">
    <cfRule type="expression" dxfId="2" priority="5">
      <formula>$Q$25=""</formula>
    </cfRule>
  </conditionalFormatting>
  <conditionalFormatting sqref="D27:D28">
    <cfRule type="expression" dxfId="1" priority="4">
      <formula>$Q$25=""</formula>
    </cfRule>
  </conditionalFormatting>
  <conditionalFormatting sqref="D25:E25">
    <cfRule type="expression" dxfId="0" priority="2">
      <formula>$Q$25=""</formula>
    </cfRule>
  </conditionalFormatting>
  <hyperlinks>
    <hyperlink ref="A6" r:id="rId1" display="From RTS wash" xr:uid="{160085FC-3053-4632-BCCC-4067A2EBDF1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FDE0E-2253-483E-BA37-882B6756623A}">
  <sheetPr codeName="Sheet3"/>
  <dimension ref="B6:H7"/>
  <sheetViews>
    <sheetView workbookViewId="0">
      <selection activeCell="B6" sqref="B6:B8"/>
    </sheetView>
  </sheetViews>
  <sheetFormatPr defaultRowHeight="14.4"/>
  <cols>
    <col min="2" max="2" width="66.6640625" customWidth="1"/>
  </cols>
  <sheetData>
    <row r="6" spans="2:8" ht="15" thickBot="1">
      <c r="H6" t="s">
        <v>50</v>
      </c>
    </row>
    <row r="7" spans="2:8" ht="60.6" thickBot="1">
      <c r="B7" s="65"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RTS 1</vt:lpstr>
      <vt:lpstr>RTS 2</vt:lpstr>
      <vt:lpstr>Sheet1</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 Andy</dc:creator>
  <cp:lastModifiedBy>Garbos, Zachary</cp:lastModifiedBy>
  <dcterms:created xsi:type="dcterms:W3CDTF">2023-04-21T00:37:25Z</dcterms:created>
  <dcterms:modified xsi:type="dcterms:W3CDTF">2023-08-13T03:42:29Z</dcterms:modified>
</cp:coreProperties>
</file>