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6" documentId="13_ncr:1_{A5EAD0A9-8E08-426C-B687-4C22FEBAE2C2}" xr6:coauthVersionLast="47" xr6:coauthVersionMax="47" xr10:uidLastSave="{DE13F95C-061B-4878-8C92-8609D9BEEE9C}"/>
  <bookViews>
    <workbookView xWindow="-120" yWindow="-120" windowWidth="20730" windowHeight="11040" xr2:uid="{22C12A94-E9D5-4C1B-AEBD-41C58884E9E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L22" i="1"/>
  <c r="H13" i="1"/>
  <c r="I4" i="1"/>
  <c r="G12" i="1"/>
  <c r="I5" i="1"/>
  <c r="I6" i="1"/>
  <c r="P16" i="1" l="1"/>
  <c r="P17" i="1"/>
  <c r="L17" i="1"/>
  <c r="L16" i="1"/>
  <c r="P15" i="1"/>
  <c r="P14" i="1"/>
  <c r="L15" i="1"/>
  <c r="L14" i="1"/>
  <c r="G13" i="1"/>
  <c r="H12" i="1"/>
  <c r="A4" i="1"/>
  <c r="A5" i="1"/>
  <c r="A6" i="1"/>
  <c r="A7" i="1"/>
  <c r="B7" i="1" s="1"/>
  <c r="A8" i="1"/>
  <c r="B8" i="1" s="1"/>
  <c r="A9" i="1"/>
  <c r="B9" i="1" s="1"/>
  <c r="A3" i="1"/>
  <c r="B3" i="1" s="1"/>
  <c r="B4" i="1"/>
  <c r="B5" i="1"/>
  <c r="B6" i="1"/>
  <c r="F9" i="1"/>
  <c r="F8" i="1"/>
  <c r="F7" i="1"/>
  <c r="L3" i="1"/>
  <c r="L4" i="1" s="1"/>
  <c r="F4" i="1" s="1"/>
  <c r="G17" i="1" l="1"/>
  <c r="G15" i="1"/>
  <c r="N17" i="1"/>
  <c r="N16" i="1"/>
  <c r="N14" i="1"/>
  <c r="N15" i="1"/>
  <c r="L5" i="1"/>
  <c r="E3" i="1" s="1"/>
  <c r="L6" i="1"/>
  <c r="F6" i="1" s="1"/>
  <c r="D4" i="1" l="1"/>
  <c r="C3" i="1"/>
  <c r="E4" i="1" l="1"/>
  <c r="D5" i="1" s="1"/>
  <c r="C4" i="1"/>
  <c r="E5" i="1" l="1"/>
  <c r="D6" i="1" s="1"/>
  <c r="C5" i="1" l="1"/>
  <c r="E6" i="1"/>
  <c r="D7" i="1" s="1"/>
  <c r="E7" i="1" l="1"/>
  <c r="D8" i="1" s="1"/>
  <c r="C7" i="1"/>
  <c r="C6" i="1"/>
  <c r="E8" i="1" l="1"/>
  <c r="D9" i="1" s="1"/>
  <c r="E9" i="1" l="1"/>
  <c r="C9" i="1"/>
  <c r="C8" i="1"/>
</calcChain>
</file>

<file path=xl/sharedStrings.xml><?xml version="1.0" encoding="utf-8"?>
<sst xmlns="http://schemas.openxmlformats.org/spreadsheetml/2006/main" count="24" uniqueCount="23">
  <si>
    <t>Lim Inf</t>
  </si>
  <si>
    <t>Lim Sup</t>
  </si>
  <si>
    <t>numero de funcionarios</t>
  </si>
  <si>
    <t>RM</t>
  </si>
  <si>
    <t>Total</t>
  </si>
  <si>
    <t>Soma Xi</t>
  </si>
  <si>
    <t>4R</t>
  </si>
  <si>
    <t>Soma Fi*Xi</t>
  </si>
  <si>
    <t>H</t>
  </si>
  <si>
    <t>Soma Xi² * Fi</t>
  </si>
  <si>
    <t>6R</t>
  </si>
  <si>
    <t>Questão 1</t>
  </si>
  <si>
    <t>Salário mensal bruto médio</t>
  </si>
  <si>
    <t>Redução da Normal</t>
  </si>
  <si>
    <t>Questão 2</t>
  </si>
  <si>
    <t>Desvio Padrão em Reais</t>
  </si>
  <si>
    <t>Normalizado</t>
  </si>
  <si>
    <t>Tabela</t>
  </si>
  <si>
    <t>Porcent</t>
  </si>
  <si>
    <t>Questão 3</t>
  </si>
  <si>
    <t>P(0.8M &lt; S &lt; 1.15M)</t>
  </si>
  <si>
    <t>% de chance</t>
  </si>
  <si>
    <t>P(1.1M &lt; S &lt; 1.2M)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</si>
</sst>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C34-470C-41F7-B922-A0BCD358CFCD}">
  <dimension ref="A2:P25"/>
  <sheetViews>
    <sheetView tabSelected="1" workbookViewId="0">
      <selection activeCell="Q23" sqref="Q23"/>
    </sheetView>
  </sheetViews>
  <sheetFormatPr defaultRowHeight="15"/>
  <cols>
    <col min="2" max="2" width="9.85546875" bestFit="1" customWidth="1"/>
    <col min="7" max="7" width="12.7109375" bestFit="1" customWidth="1"/>
    <col min="8" max="8" width="13" customWidth="1"/>
    <col min="12" max="12" width="12" bestFit="1" customWidth="1"/>
    <col min="14" max="14" width="13.140625" customWidth="1"/>
    <col min="22" max="22" width="8.140625" customWidth="1"/>
  </cols>
  <sheetData>
    <row r="2" spans="1:16">
      <c r="D2" t="s">
        <v>0</v>
      </c>
      <c r="E2" t="s">
        <v>1</v>
      </c>
      <c r="F2" t="s">
        <v>2</v>
      </c>
      <c r="K2" t="s">
        <v>3</v>
      </c>
      <c r="L2">
        <v>8</v>
      </c>
      <c r="M2">
        <v>7</v>
      </c>
      <c r="N2">
        <v>1</v>
      </c>
      <c r="O2">
        <v>4</v>
      </c>
      <c r="P2">
        <v>5</v>
      </c>
    </row>
    <row r="3" spans="1:16">
      <c r="A3">
        <f>100000</f>
        <v>100000</v>
      </c>
      <c r="B3">
        <f>C3/A3</f>
        <v>3.7499999999999999E-2</v>
      </c>
      <c r="C3">
        <f>(D3+E3)/2</f>
        <v>3750</v>
      </c>
      <c r="D3">
        <v>2500</v>
      </c>
      <c r="E3">
        <f>D3+L5</f>
        <v>5000</v>
      </c>
      <c r="F3">
        <v>38</v>
      </c>
      <c r="K3" t="s">
        <v>4</v>
      </c>
      <c r="L3">
        <f>SUM(L2:P2)</f>
        <v>25</v>
      </c>
    </row>
    <row r="4" spans="1:16">
      <c r="A4">
        <f t="shared" ref="A4:A9" si="0">100000</f>
        <v>100000</v>
      </c>
      <c r="B4">
        <f t="shared" ref="B4:B9" si="1">C4/A4</f>
        <v>6.25E-2</v>
      </c>
      <c r="C4">
        <f t="shared" ref="C4:C9" si="2">(D4+E4)/2</f>
        <v>6250</v>
      </c>
      <c r="D4">
        <f>E3</f>
        <v>5000</v>
      </c>
      <c r="E4">
        <f>D4+L5</f>
        <v>7500</v>
      </c>
      <c r="F4">
        <f>L4</f>
        <v>100</v>
      </c>
      <c r="H4" t="s">
        <v>5</v>
      </c>
      <c r="I4">
        <f>SUM(F3:F9)</f>
        <v>505</v>
      </c>
      <c r="K4" t="s">
        <v>6</v>
      </c>
      <c r="L4">
        <f>L3*4</f>
        <v>100</v>
      </c>
    </row>
    <row r="5" spans="1:16">
      <c r="A5">
        <f t="shared" si="0"/>
        <v>100000</v>
      </c>
      <c r="B5">
        <f t="shared" si="1"/>
        <v>8.7499999999999994E-2</v>
      </c>
      <c r="C5">
        <f t="shared" si="2"/>
        <v>8750</v>
      </c>
      <c r="D5">
        <f t="shared" ref="D5:D9" si="3">E4</f>
        <v>7500</v>
      </c>
      <c r="E5">
        <f>D5+L5</f>
        <v>10000</v>
      </c>
      <c r="F5">
        <v>77</v>
      </c>
      <c r="H5" t="s">
        <v>7</v>
      </c>
      <c r="I5">
        <f>(F3*C3+F4*C4+F5*C5+F6*C6+F7*C7+F8*C8+F9*C9)</f>
        <v>5313750</v>
      </c>
      <c r="K5" t="s">
        <v>8</v>
      </c>
      <c r="L5">
        <f>L3*100</f>
        <v>2500</v>
      </c>
    </row>
    <row r="6" spans="1:16">
      <c r="A6">
        <f t="shared" si="0"/>
        <v>100000</v>
      </c>
      <c r="B6">
        <f t="shared" si="1"/>
        <v>0.1125</v>
      </c>
      <c r="C6">
        <f t="shared" si="2"/>
        <v>11250</v>
      </c>
      <c r="D6">
        <f t="shared" si="3"/>
        <v>10000</v>
      </c>
      <c r="E6">
        <f>D6+L5</f>
        <v>12500</v>
      </c>
      <c r="F6">
        <f>L6</f>
        <v>150</v>
      </c>
      <c r="H6" t="s">
        <v>9</v>
      </c>
      <c r="I6">
        <f>(B3^2*F3+B4^2*F4+B5^2*F5+B6^2*F6+B7^2*F7+B8^2*F8+B9^2*F9)</f>
        <v>6.3901562500000004</v>
      </c>
      <c r="K6" t="s">
        <v>10</v>
      </c>
      <c r="L6">
        <f>L3*6</f>
        <v>150</v>
      </c>
    </row>
    <row r="7" spans="1:16">
      <c r="A7">
        <f t="shared" si="0"/>
        <v>100000</v>
      </c>
      <c r="B7">
        <f t="shared" si="1"/>
        <v>0.13750000000000001</v>
      </c>
      <c r="C7">
        <f t="shared" si="2"/>
        <v>13750</v>
      </c>
      <c r="D7">
        <f t="shared" si="3"/>
        <v>12500</v>
      </c>
      <c r="E7">
        <f>D7+L5</f>
        <v>15000</v>
      </c>
      <c r="F7">
        <f>61</f>
        <v>61</v>
      </c>
    </row>
    <row r="8" spans="1:16">
      <c r="A8">
        <f t="shared" si="0"/>
        <v>100000</v>
      </c>
      <c r="B8">
        <f t="shared" si="1"/>
        <v>0.16250000000000001</v>
      </c>
      <c r="C8">
        <f t="shared" si="2"/>
        <v>16250</v>
      </c>
      <c r="D8">
        <f t="shared" si="3"/>
        <v>15000</v>
      </c>
      <c r="E8">
        <f>D8+L5</f>
        <v>17500</v>
      </c>
      <c r="F8">
        <f>54</f>
        <v>54</v>
      </c>
    </row>
    <row r="9" spans="1:16">
      <c r="A9">
        <f t="shared" si="0"/>
        <v>100000</v>
      </c>
      <c r="B9">
        <f t="shared" si="1"/>
        <v>0.1875</v>
      </c>
      <c r="C9">
        <f t="shared" si="2"/>
        <v>18750</v>
      </c>
      <c r="D9">
        <f t="shared" si="3"/>
        <v>17500</v>
      </c>
      <c r="E9">
        <f>D9+L5</f>
        <v>20000</v>
      </c>
      <c r="F9">
        <f>25</f>
        <v>25</v>
      </c>
    </row>
    <row r="12" spans="1:16">
      <c r="B12" t="s">
        <v>11</v>
      </c>
      <c r="D12" t="s">
        <v>12</v>
      </c>
      <c r="G12" s="2">
        <f>I5/I4</f>
        <v>10522.277227722772</v>
      </c>
      <c r="H12">
        <f>A9</f>
        <v>100000</v>
      </c>
      <c r="K12" t="s">
        <v>13</v>
      </c>
    </row>
    <row r="13" spans="1:16">
      <c r="B13" t="s">
        <v>14</v>
      </c>
      <c r="D13" t="s">
        <v>15</v>
      </c>
      <c r="G13" s="2">
        <f>H13*H12</f>
        <v>3977.3646385137049</v>
      </c>
      <c r="H13">
        <f>SQRT(I6/I4 - ((G12/H12)^2))</f>
        <v>3.977364638513705E-2</v>
      </c>
      <c r="N13" t="s">
        <v>16</v>
      </c>
      <c r="O13" t="s">
        <v>17</v>
      </c>
      <c r="P13" t="s">
        <v>18</v>
      </c>
    </row>
    <row r="14" spans="1:16">
      <c r="G14" s="2"/>
      <c r="K14">
        <v>0.8</v>
      </c>
      <c r="L14">
        <f>G12*K14</f>
        <v>8417.8217821782182</v>
      </c>
      <c r="N14" s="1">
        <f>(L14-G12)/G13</f>
        <v>-0.52910799909232475</v>
      </c>
      <c r="O14">
        <v>0.2019</v>
      </c>
      <c r="P14">
        <f>O14*100</f>
        <v>20.190000000000001</v>
      </c>
    </row>
    <row r="15" spans="1:16">
      <c r="B15" t="s">
        <v>19</v>
      </c>
      <c r="D15" t="s">
        <v>20</v>
      </c>
      <c r="G15" s="2">
        <f>50-P14 + 50-P15</f>
        <v>64.27</v>
      </c>
      <c r="H15" t="s">
        <v>21</v>
      </c>
      <c r="K15">
        <v>1.1499999999999999</v>
      </c>
      <c r="L15">
        <f>G12*K15</f>
        <v>12100.618811881188</v>
      </c>
      <c r="N15" s="1">
        <f>(L15-G12)/G13</f>
        <v>0.39683099931924359</v>
      </c>
      <c r="O15">
        <v>0.15540000000000001</v>
      </c>
      <c r="P15">
        <f>O15*100</f>
        <v>15.540000000000001</v>
      </c>
    </row>
    <row r="16" spans="1:16">
      <c r="G16" s="2"/>
      <c r="K16">
        <v>1.1000000000000001</v>
      </c>
      <c r="L16">
        <f>G12*K16</f>
        <v>11574.504950495051</v>
      </c>
      <c r="N16" s="1">
        <f>(L16-G12)/G13</f>
        <v>0.26455399954616288</v>
      </c>
      <c r="O16">
        <v>0.1026</v>
      </c>
      <c r="P16">
        <f t="shared" ref="P16:P17" si="4">O16*100</f>
        <v>10.26</v>
      </c>
    </row>
    <row r="17" spans="4:16">
      <c r="D17" t="s">
        <v>22</v>
      </c>
      <c r="G17" s="2">
        <f>P17-P16</f>
        <v>9.9300000000000015</v>
      </c>
      <c r="H17" t="s">
        <v>21</v>
      </c>
      <c r="K17">
        <v>1.2</v>
      </c>
      <c r="L17">
        <f>G12*K17</f>
        <v>12626.732673267326</v>
      </c>
      <c r="N17" s="1">
        <f>(L17-G12)/G13</f>
        <v>0.52910799909232475</v>
      </c>
      <c r="O17">
        <v>0.2019</v>
      </c>
      <c r="P17">
        <f t="shared" si="4"/>
        <v>20.190000000000001</v>
      </c>
    </row>
    <row r="18" spans="4:16">
      <c r="G18" s="2"/>
    </row>
    <row r="19" spans="4:16">
      <c r="G19" s="2"/>
    </row>
    <row r="20" spans="4:16">
      <c r="G20" s="2"/>
    </row>
    <row r="22" spans="4:16">
      <c r="L22">
        <f>G12*0.9</f>
        <v>9470.0495049504952</v>
      </c>
    </row>
    <row r="25" spans="4:16">
      <c r="M25">
        <f>(L22-G12)/G13</f>
        <v>-0.26455399954616238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Jose Santos Rossignatti Monteiro</dc:creator>
  <cp:keywords/>
  <dc:description/>
  <cp:lastModifiedBy>André Campos Codo</cp:lastModifiedBy>
  <cp:revision/>
  <dcterms:created xsi:type="dcterms:W3CDTF">2022-10-01T00:02:46Z</dcterms:created>
  <dcterms:modified xsi:type="dcterms:W3CDTF">2022-10-01T01:54:53Z</dcterms:modified>
  <cp:category/>
  <cp:contentStatus/>
</cp:coreProperties>
</file>